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Agendy\_KA\16_26_CRAB\Závěr\KZ korektura textu\"/>
    </mc:Choice>
  </mc:AlternateContent>
  <bookViews>
    <workbookView xWindow="480" yWindow="15" windowWidth="15120" windowHeight="9285"/>
  </bookViews>
  <sheets>
    <sheet name="Údaje dle Státních institucí" sheetId="3" r:id="rId1"/>
  </sheets>
  <definedNames>
    <definedName name="_xlnm._FilterDatabase" localSheetId="0" hidden="1">'Údaje dle Státních institucí'!$A$5:$U$350</definedName>
    <definedName name="_xlnm.Print_Titles" localSheetId="0">'Údaje dle Státních institucí'!$A:$A,'Údaje dle Státních institucí'!$1:$5</definedName>
  </definedNames>
  <calcPr calcId="162913"/>
  <webPublishing codePage="1252"/>
</workbook>
</file>

<file path=xl/calcChain.xml><?xml version="1.0" encoding="utf-8"?>
<calcChain xmlns="http://schemas.openxmlformats.org/spreadsheetml/2006/main">
  <c r="X259" i="3" l="1"/>
  <c r="U259" i="3"/>
  <c r="S259" i="3"/>
  <c r="T259" i="3"/>
  <c r="X345" i="3"/>
  <c r="U345" i="3"/>
  <c r="T345" i="3"/>
  <c r="S345" i="3"/>
  <c r="S341" i="3"/>
  <c r="T341" i="3"/>
  <c r="U341" i="3"/>
  <c r="W341" i="3"/>
  <c r="X341" i="3"/>
  <c r="X336" i="3"/>
  <c r="W337" i="3"/>
  <c r="W336" i="3"/>
  <c r="V336" i="3"/>
  <c r="U336" i="3"/>
  <c r="T336" i="3"/>
  <c r="S336" i="3"/>
  <c r="X332" i="3"/>
  <c r="X329" i="3"/>
  <c r="W332" i="3"/>
  <c r="V332" i="3"/>
  <c r="U332" i="3"/>
  <c r="U329" i="3"/>
  <c r="T332" i="3"/>
  <c r="T329" i="3"/>
  <c r="S332" i="3"/>
  <c r="S329" i="3"/>
  <c r="X317" i="3"/>
  <c r="X315" i="3"/>
  <c r="X313" i="3"/>
  <c r="W318" i="3"/>
  <c r="V318" i="3"/>
  <c r="U317" i="3"/>
  <c r="U315" i="3"/>
  <c r="U313" i="3"/>
  <c r="T317" i="3"/>
  <c r="T315" i="3"/>
  <c r="T313" i="3"/>
  <c r="S317" i="3"/>
  <c r="S315" i="3"/>
  <c r="S313" i="3"/>
  <c r="X297" i="3"/>
  <c r="X292" i="3"/>
  <c r="X291" i="3"/>
  <c r="X289" i="3"/>
  <c r="W292" i="3"/>
  <c r="W291" i="3"/>
  <c r="V292" i="3"/>
  <c r="U297" i="3"/>
  <c r="U292" i="3"/>
  <c r="U291" i="3"/>
  <c r="U289" i="3"/>
  <c r="T297" i="3"/>
  <c r="T292" i="3"/>
  <c r="T291" i="3"/>
  <c r="T289" i="3"/>
  <c r="S297" i="3"/>
  <c r="S292" i="3"/>
  <c r="S291" i="3"/>
  <c r="S289" i="3"/>
  <c r="X286" i="3"/>
  <c r="X284" i="3"/>
  <c r="X281" i="3"/>
  <c r="X279" i="3"/>
  <c r="W286" i="3"/>
  <c r="W281" i="3"/>
  <c r="W279" i="3"/>
  <c r="V281" i="3"/>
  <c r="V279" i="3"/>
  <c r="U286" i="3"/>
  <c r="U284" i="3"/>
  <c r="U281" i="3"/>
  <c r="U279" i="3"/>
  <c r="T286" i="3"/>
  <c r="T284" i="3"/>
  <c r="T281" i="3"/>
  <c r="T279" i="3"/>
  <c r="S286" i="3"/>
  <c r="S284" i="3"/>
  <c r="S281" i="3"/>
  <c r="S279" i="3"/>
  <c r="X273" i="3"/>
  <c r="X271" i="3"/>
  <c r="X269" i="3"/>
  <c r="U273" i="3"/>
  <c r="U271" i="3"/>
  <c r="U269" i="3"/>
  <c r="T273" i="3"/>
  <c r="T271" i="3"/>
  <c r="T269" i="3"/>
  <c r="S273" i="3"/>
  <c r="S271" i="3"/>
  <c r="S269" i="3"/>
  <c r="W263" i="3"/>
  <c r="X262" i="3"/>
  <c r="W262" i="3"/>
  <c r="V262" i="3"/>
  <c r="U262" i="3"/>
  <c r="T262" i="3"/>
  <c r="S262" i="3"/>
  <c r="X235" i="3"/>
  <c r="W235" i="3"/>
  <c r="U235" i="3"/>
  <c r="T235" i="3"/>
  <c r="S235" i="3"/>
  <c r="X190" i="3"/>
  <c r="U190" i="3"/>
  <c r="T190" i="3"/>
  <c r="S190" i="3"/>
  <c r="W174" i="3"/>
  <c r="V174" i="3"/>
  <c r="X139" i="3"/>
  <c r="U139" i="3"/>
  <c r="T139" i="3"/>
  <c r="S139" i="3"/>
  <c r="X133" i="3"/>
  <c r="W133" i="3"/>
  <c r="U133" i="3"/>
  <c r="T133" i="3"/>
  <c r="S133" i="3"/>
  <c r="S119" i="3"/>
  <c r="X111" i="3"/>
  <c r="X110" i="3"/>
  <c r="X109" i="3"/>
  <c r="X108" i="3"/>
  <c r="X106" i="3"/>
  <c r="W111" i="3"/>
  <c r="U111" i="3"/>
  <c r="U110" i="3"/>
  <c r="U109" i="3"/>
  <c r="U108" i="3"/>
  <c r="U106" i="3"/>
  <c r="T111" i="3"/>
  <c r="T110" i="3"/>
  <c r="T109" i="3"/>
  <c r="T108" i="3"/>
  <c r="T106" i="3"/>
  <c r="S111" i="3"/>
  <c r="S110" i="3"/>
  <c r="S109" i="3"/>
  <c r="S108" i="3"/>
  <c r="S106" i="3"/>
  <c r="W103" i="3"/>
  <c r="W100" i="3"/>
  <c r="V100" i="3"/>
  <c r="X104" i="3"/>
  <c r="X103" i="3"/>
  <c r="X102" i="3"/>
  <c r="X101" i="3"/>
  <c r="X100" i="3"/>
  <c r="X99" i="3"/>
  <c r="U104" i="3"/>
  <c r="U103" i="3"/>
  <c r="U102" i="3"/>
  <c r="U101" i="3"/>
  <c r="U100" i="3"/>
  <c r="U99" i="3"/>
  <c r="T104" i="3"/>
  <c r="T103" i="3"/>
  <c r="T102" i="3"/>
  <c r="T101" i="3"/>
  <c r="T100" i="3"/>
  <c r="T99" i="3"/>
  <c r="S104" i="3"/>
  <c r="S103" i="3"/>
  <c r="S102" i="3"/>
  <c r="S101" i="3"/>
  <c r="S100" i="3"/>
  <c r="S99" i="3"/>
  <c r="X98" i="3"/>
  <c r="U98" i="3"/>
  <c r="T98" i="3"/>
  <c r="S98" i="3"/>
  <c r="X83" i="3" l="1"/>
  <c r="U83" i="3"/>
  <c r="T83" i="3"/>
  <c r="S83" i="3"/>
  <c r="X66" i="3"/>
  <c r="X65" i="3"/>
  <c r="X62" i="3"/>
  <c r="U66" i="3"/>
  <c r="U65" i="3"/>
  <c r="U62" i="3"/>
  <c r="T66" i="3"/>
  <c r="T65" i="3"/>
  <c r="T62" i="3"/>
  <c r="S66" i="3"/>
  <c r="S65" i="3"/>
  <c r="S62" i="3"/>
  <c r="X60" i="3"/>
  <c r="X57" i="3"/>
  <c r="X56" i="3"/>
  <c r="X55" i="3"/>
  <c r="U60" i="3"/>
  <c r="U57" i="3"/>
  <c r="U56" i="3"/>
  <c r="U55" i="3"/>
  <c r="T60" i="3"/>
  <c r="T57" i="3"/>
  <c r="T56" i="3"/>
  <c r="T55" i="3"/>
  <c r="S60" i="3"/>
  <c r="S57" i="3"/>
  <c r="S56" i="3"/>
  <c r="S55" i="3"/>
  <c r="W16" i="3"/>
  <c r="S6" i="3" l="1"/>
  <c r="X352" i="3"/>
  <c r="W352" i="3"/>
  <c r="V352" i="3"/>
  <c r="U352" i="3"/>
  <c r="T352" i="3"/>
  <c r="S7" i="3"/>
  <c r="T7" i="3"/>
  <c r="U7" i="3"/>
  <c r="V7" i="3"/>
  <c r="W7" i="3"/>
  <c r="X7" i="3"/>
  <c r="S8" i="3"/>
  <c r="T8" i="3"/>
  <c r="U8" i="3"/>
  <c r="V8" i="3"/>
  <c r="W8" i="3"/>
  <c r="X8" i="3"/>
  <c r="S9" i="3"/>
  <c r="T9" i="3"/>
  <c r="U9" i="3"/>
  <c r="V9" i="3"/>
  <c r="W9" i="3"/>
  <c r="X9" i="3"/>
  <c r="S10" i="3"/>
  <c r="T10" i="3"/>
  <c r="U10" i="3"/>
  <c r="V10" i="3"/>
  <c r="W10" i="3"/>
  <c r="X10" i="3"/>
  <c r="S11" i="3"/>
  <c r="T11" i="3"/>
  <c r="U11" i="3"/>
  <c r="V11" i="3"/>
  <c r="W11" i="3"/>
  <c r="X11" i="3"/>
  <c r="S12" i="3"/>
  <c r="T12" i="3"/>
  <c r="U12" i="3"/>
  <c r="V12" i="3"/>
  <c r="W12" i="3"/>
  <c r="X12" i="3"/>
  <c r="S13" i="3"/>
  <c r="T13" i="3"/>
  <c r="U13" i="3"/>
  <c r="V13" i="3"/>
  <c r="W13" i="3"/>
  <c r="X13" i="3"/>
  <c r="S14" i="3"/>
  <c r="T14" i="3"/>
  <c r="U14" i="3"/>
  <c r="V14" i="3"/>
  <c r="W14" i="3"/>
  <c r="X14" i="3"/>
  <c r="S15" i="3"/>
  <c r="T15" i="3"/>
  <c r="U15" i="3"/>
  <c r="V15" i="3"/>
  <c r="W15" i="3"/>
  <c r="X15" i="3"/>
  <c r="S16" i="3"/>
  <c r="T16" i="3"/>
  <c r="U16" i="3"/>
  <c r="V16" i="3"/>
  <c r="X16" i="3"/>
  <c r="S17" i="3"/>
  <c r="T17" i="3"/>
  <c r="U17" i="3"/>
  <c r="V17" i="3"/>
  <c r="W17" i="3"/>
  <c r="X17" i="3"/>
  <c r="S18" i="3"/>
  <c r="T18" i="3"/>
  <c r="U18" i="3"/>
  <c r="V18" i="3"/>
  <c r="W18" i="3"/>
  <c r="X18" i="3"/>
  <c r="S19" i="3"/>
  <c r="T19" i="3"/>
  <c r="U19" i="3"/>
  <c r="V19" i="3"/>
  <c r="W19" i="3"/>
  <c r="X19" i="3"/>
  <c r="S20" i="3"/>
  <c r="T20" i="3"/>
  <c r="U20" i="3"/>
  <c r="V20" i="3"/>
  <c r="W20" i="3"/>
  <c r="X20" i="3"/>
  <c r="S21" i="3"/>
  <c r="T21" i="3"/>
  <c r="U21" i="3"/>
  <c r="V21" i="3"/>
  <c r="W21" i="3"/>
  <c r="X21" i="3"/>
  <c r="S22" i="3"/>
  <c r="T22" i="3"/>
  <c r="U22" i="3"/>
  <c r="V22" i="3"/>
  <c r="W22" i="3"/>
  <c r="X22" i="3"/>
  <c r="S23" i="3"/>
  <c r="T23" i="3"/>
  <c r="U23" i="3"/>
  <c r="V23" i="3"/>
  <c r="W23" i="3"/>
  <c r="X23" i="3"/>
  <c r="S24" i="3"/>
  <c r="T24" i="3"/>
  <c r="U24" i="3"/>
  <c r="V24" i="3"/>
  <c r="W24" i="3"/>
  <c r="X24" i="3"/>
  <c r="S25" i="3"/>
  <c r="T25" i="3"/>
  <c r="U25" i="3"/>
  <c r="V25" i="3"/>
  <c r="W25" i="3"/>
  <c r="X25" i="3"/>
  <c r="S26" i="3"/>
  <c r="T26" i="3"/>
  <c r="U26" i="3"/>
  <c r="V26" i="3"/>
  <c r="W26" i="3"/>
  <c r="X26" i="3"/>
  <c r="S27" i="3"/>
  <c r="T27" i="3"/>
  <c r="U27" i="3"/>
  <c r="V27" i="3"/>
  <c r="W27" i="3"/>
  <c r="X27" i="3"/>
  <c r="S28" i="3"/>
  <c r="T28" i="3"/>
  <c r="U28" i="3"/>
  <c r="V28" i="3"/>
  <c r="W28" i="3"/>
  <c r="X28" i="3"/>
  <c r="S29" i="3"/>
  <c r="T29" i="3"/>
  <c r="U29" i="3"/>
  <c r="V29" i="3"/>
  <c r="W29" i="3"/>
  <c r="X29" i="3"/>
  <c r="S30" i="3"/>
  <c r="T30" i="3"/>
  <c r="U30" i="3"/>
  <c r="V30" i="3"/>
  <c r="W30" i="3"/>
  <c r="X30" i="3"/>
  <c r="S31" i="3"/>
  <c r="T31" i="3"/>
  <c r="U31" i="3"/>
  <c r="V31" i="3"/>
  <c r="W31" i="3"/>
  <c r="X31" i="3"/>
  <c r="S32" i="3"/>
  <c r="T32" i="3"/>
  <c r="U32" i="3"/>
  <c r="V32" i="3"/>
  <c r="W32" i="3"/>
  <c r="X32" i="3"/>
  <c r="S33" i="3"/>
  <c r="T33" i="3"/>
  <c r="U33" i="3"/>
  <c r="V33" i="3"/>
  <c r="W33" i="3"/>
  <c r="X33" i="3"/>
  <c r="S34" i="3"/>
  <c r="T34" i="3"/>
  <c r="U34" i="3"/>
  <c r="V34" i="3"/>
  <c r="W34" i="3"/>
  <c r="X34" i="3"/>
  <c r="S35" i="3"/>
  <c r="T35" i="3"/>
  <c r="U35" i="3"/>
  <c r="V35" i="3"/>
  <c r="W35" i="3"/>
  <c r="X35" i="3"/>
  <c r="S36" i="3"/>
  <c r="T36" i="3"/>
  <c r="U36" i="3"/>
  <c r="V36" i="3"/>
  <c r="W36" i="3"/>
  <c r="X36" i="3"/>
  <c r="S37" i="3"/>
  <c r="T37" i="3"/>
  <c r="U37" i="3"/>
  <c r="V37" i="3"/>
  <c r="W37" i="3"/>
  <c r="X37" i="3"/>
  <c r="S38" i="3"/>
  <c r="T38" i="3"/>
  <c r="U38" i="3"/>
  <c r="V38" i="3"/>
  <c r="W38" i="3"/>
  <c r="X38" i="3"/>
  <c r="S39" i="3"/>
  <c r="T39" i="3"/>
  <c r="U39" i="3"/>
  <c r="V39" i="3"/>
  <c r="W39" i="3"/>
  <c r="X39" i="3"/>
  <c r="S40" i="3"/>
  <c r="T40" i="3"/>
  <c r="U40" i="3"/>
  <c r="V40" i="3"/>
  <c r="W40" i="3"/>
  <c r="X40" i="3"/>
  <c r="S41" i="3"/>
  <c r="T41" i="3"/>
  <c r="U41" i="3"/>
  <c r="V41" i="3"/>
  <c r="W41" i="3"/>
  <c r="X41" i="3"/>
  <c r="S42" i="3"/>
  <c r="T42" i="3"/>
  <c r="U42" i="3"/>
  <c r="V42" i="3"/>
  <c r="W42" i="3"/>
  <c r="X42" i="3"/>
  <c r="S43" i="3"/>
  <c r="T43" i="3"/>
  <c r="U43" i="3"/>
  <c r="V43" i="3"/>
  <c r="W43" i="3"/>
  <c r="X43" i="3"/>
  <c r="S44" i="3"/>
  <c r="T44" i="3"/>
  <c r="U44" i="3"/>
  <c r="V44" i="3"/>
  <c r="W44" i="3"/>
  <c r="X44" i="3"/>
  <c r="S45" i="3"/>
  <c r="T45" i="3"/>
  <c r="U45" i="3"/>
  <c r="V45" i="3"/>
  <c r="W45" i="3"/>
  <c r="X45" i="3"/>
  <c r="S46" i="3"/>
  <c r="T46" i="3"/>
  <c r="U46" i="3"/>
  <c r="V46" i="3"/>
  <c r="W46" i="3"/>
  <c r="X46" i="3"/>
  <c r="S47" i="3"/>
  <c r="T47" i="3"/>
  <c r="U47" i="3"/>
  <c r="V47" i="3"/>
  <c r="W47" i="3"/>
  <c r="X47" i="3"/>
  <c r="S48" i="3"/>
  <c r="T48" i="3"/>
  <c r="U48" i="3"/>
  <c r="V48" i="3"/>
  <c r="W48" i="3"/>
  <c r="X48" i="3"/>
  <c r="S49" i="3"/>
  <c r="T49" i="3"/>
  <c r="U49" i="3"/>
  <c r="V49" i="3"/>
  <c r="W49" i="3"/>
  <c r="X49" i="3"/>
  <c r="S50" i="3"/>
  <c r="T50" i="3"/>
  <c r="U50" i="3"/>
  <c r="V50" i="3"/>
  <c r="W50" i="3"/>
  <c r="X50" i="3"/>
  <c r="S51" i="3"/>
  <c r="T51" i="3"/>
  <c r="U51" i="3"/>
  <c r="V51" i="3"/>
  <c r="W51" i="3"/>
  <c r="X51" i="3"/>
  <c r="S52" i="3"/>
  <c r="T52" i="3"/>
  <c r="U52" i="3"/>
  <c r="V52" i="3"/>
  <c r="W52" i="3"/>
  <c r="X52" i="3"/>
  <c r="S53" i="3"/>
  <c r="T53" i="3"/>
  <c r="U53" i="3"/>
  <c r="V53" i="3"/>
  <c r="W53" i="3"/>
  <c r="X53" i="3"/>
  <c r="S54" i="3"/>
  <c r="T54" i="3"/>
  <c r="U54" i="3"/>
  <c r="V54" i="3"/>
  <c r="W54" i="3"/>
  <c r="X54" i="3"/>
  <c r="V55" i="3"/>
  <c r="W55" i="3"/>
  <c r="V56" i="3"/>
  <c r="W56" i="3"/>
  <c r="V57" i="3"/>
  <c r="W57" i="3"/>
  <c r="S58" i="3"/>
  <c r="T58" i="3"/>
  <c r="U58" i="3"/>
  <c r="V58" i="3"/>
  <c r="W58" i="3"/>
  <c r="X58" i="3"/>
  <c r="S59" i="3"/>
  <c r="T59" i="3"/>
  <c r="U59" i="3"/>
  <c r="V59" i="3"/>
  <c r="W59" i="3"/>
  <c r="X59" i="3"/>
  <c r="V60" i="3"/>
  <c r="W60" i="3"/>
  <c r="S61" i="3"/>
  <c r="T61" i="3"/>
  <c r="U61" i="3"/>
  <c r="V61" i="3"/>
  <c r="W61" i="3"/>
  <c r="X61" i="3"/>
  <c r="V62" i="3"/>
  <c r="W62" i="3"/>
  <c r="S63" i="3"/>
  <c r="T63" i="3"/>
  <c r="U63" i="3"/>
  <c r="V63" i="3"/>
  <c r="W63" i="3"/>
  <c r="X63" i="3"/>
  <c r="S64" i="3"/>
  <c r="T64" i="3"/>
  <c r="U64" i="3"/>
  <c r="V64" i="3"/>
  <c r="W64" i="3"/>
  <c r="X64" i="3"/>
  <c r="V65" i="3"/>
  <c r="W65" i="3"/>
  <c r="V66" i="3"/>
  <c r="W66" i="3"/>
  <c r="S67" i="3"/>
  <c r="T67" i="3"/>
  <c r="U67" i="3"/>
  <c r="V67" i="3"/>
  <c r="W67" i="3"/>
  <c r="X67" i="3"/>
  <c r="S68" i="3"/>
  <c r="T68" i="3"/>
  <c r="U68" i="3"/>
  <c r="V68" i="3"/>
  <c r="W68" i="3"/>
  <c r="X68" i="3"/>
  <c r="S69" i="3"/>
  <c r="T69" i="3"/>
  <c r="U69" i="3"/>
  <c r="V69" i="3"/>
  <c r="W69" i="3"/>
  <c r="X69" i="3"/>
  <c r="S70" i="3"/>
  <c r="T70" i="3"/>
  <c r="U70" i="3"/>
  <c r="V70" i="3"/>
  <c r="W70" i="3"/>
  <c r="X70" i="3"/>
  <c r="S71" i="3"/>
  <c r="T71" i="3"/>
  <c r="U71" i="3"/>
  <c r="V71" i="3"/>
  <c r="W71" i="3"/>
  <c r="X71" i="3"/>
  <c r="S72" i="3"/>
  <c r="T72" i="3"/>
  <c r="U72" i="3"/>
  <c r="V72" i="3"/>
  <c r="W72" i="3"/>
  <c r="X72" i="3"/>
  <c r="S73" i="3"/>
  <c r="T73" i="3"/>
  <c r="U73" i="3"/>
  <c r="V73" i="3"/>
  <c r="W73" i="3"/>
  <c r="X73" i="3"/>
  <c r="S74" i="3"/>
  <c r="T74" i="3"/>
  <c r="U74" i="3"/>
  <c r="V74" i="3"/>
  <c r="W74" i="3"/>
  <c r="X74" i="3"/>
  <c r="S75" i="3"/>
  <c r="T75" i="3"/>
  <c r="U75" i="3"/>
  <c r="V75" i="3"/>
  <c r="W75" i="3"/>
  <c r="X75" i="3"/>
  <c r="S76" i="3"/>
  <c r="T76" i="3"/>
  <c r="U76" i="3"/>
  <c r="V76" i="3"/>
  <c r="W76" i="3"/>
  <c r="X76" i="3"/>
  <c r="S77" i="3"/>
  <c r="T77" i="3"/>
  <c r="U77" i="3"/>
  <c r="V77" i="3"/>
  <c r="W77" i="3"/>
  <c r="X77" i="3"/>
  <c r="S78" i="3"/>
  <c r="T78" i="3"/>
  <c r="U78" i="3"/>
  <c r="V78" i="3"/>
  <c r="W78" i="3"/>
  <c r="X78" i="3"/>
  <c r="S79" i="3"/>
  <c r="T79" i="3"/>
  <c r="U79" i="3"/>
  <c r="V79" i="3"/>
  <c r="W79" i="3"/>
  <c r="X79" i="3"/>
  <c r="S80" i="3"/>
  <c r="T80" i="3"/>
  <c r="U80" i="3"/>
  <c r="V80" i="3"/>
  <c r="W80" i="3"/>
  <c r="X80" i="3"/>
  <c r="S81" i="3"/>
  <c r="T81" i="3"/>
  <c r="U81" i="3"/>
  <c r="V81" i="3"/>
  <c r="W81" i="3"/>
  <c r="X81" i="3"/>
  <c r="S82" i="3"/>
  <c r="T82" i="3"/>
  <c r="U82" i="3"/>
  <c r="V82" i="3"/>
  <c r="W82" i="3"/>
  <c r="X82" i="3"/>
  <c r="V83" i="3"/>
  <c r="W83" i="3"/>
  <c r="S84" i="3"/>
  <c r="T84" i="3"/>
  <c r="U84" i="3"/>
  <c r="V84" i="3"/>
  <c r="W84" i="3"/>
  <c r="X84" i="3"/>
  <c r="S85" i="3"/>
  <c r="T85" i="3"/>
  <c r="U85" i="3"/>
  <c r="V85" i="3"/>
  <c r="W85" i="3"/>
  <c r="X85" i="3"/>
  <c r="S86" i="3"/>
  <c r="T86" i="3"/>
  <c r="U86" i="3"/>
  <c r="V86" i="3"/>
  <c r="W86" i="3"/>
  <c r="X86" i="3"/>
  <c r="S87" i="3"/>
  <c r="T87" i="3"/>
  <c r="U87" i="3"/>
  <c r="V87" i="3"/>
  <c r="W87" i="3"/>
  <c r="X87" i="3"/>
  <c r="S88" i="3"/>
  <c r="T88" i="3"/>
  <c r="U88" i="3"/>
  <c r="V88" i="3"/>
  <c r="W88" i="3"/>
  <c r="X88" i="3"/>
  <c r="S89" i="3"/>
  <c r="T89" i="3"/>
  <c r="U89" i="3"/>
  <c r="V89" i="3"/>
  <c r="W89" i="3"/>
  <c r="X89" i="3"/>
  <c r="S90" i="3"/>
  <c r="T90" i="3"/>
  <c r="U90" i="3"/>
  <c r="V90" i="3"/>
  <c r="W90" i="3"/>
  <c r="X90" i="3"/>
  <c r="S91" i="3"/>
  <c r="T91" i="3"/>
  <c r="U91" i="3"/>
  <c r="V91" i="3"/>
  <c r="W91" i="3"/>
  <c r="X91" i="3"/>
  <c r="S92" i="3"/>
  <c r="T92" i="3"/>
  <c r="U92" i="3"/>
  <c r="V92" i="3"/>
  <c r="W92" i="3"/>
  <c r="X92" i="3"/>
  <c r="S93" i="3"/>
  <c r="T93" i="3"/>
  <c r="U93" i="3"/>
  <c r="V93" i="3"/>
  <c r="W93" i="3"/>
  <c r="X93" i="3"/>
  <c r="S94" i="3"/>
  <c r="T94" i="3"/>
  <c r="U94" i="3"/>
  <c r="V94" i="3"/>
  <c r="W94" i="3"/>
  <c r="X94" i="3"/>
  <c r="S95" i="3"/>
  <c r="T95" i="3"/>
  <c r="U95" i="3"/>
  <c r="V95" i="3"/>
  <c r="W95" i="3"/>
  <c r="X95" i="3"/>
  <c r="S96" i="3"/>
  <c r="T96" i="3"/>
  <c r="U96" i="3"/>
  <c r="V96" i="3"/>
  <c r="W96" i="3"/>
  <c r="X96" i="3"/>
  <c r="S97" i="3"/>
  <c r="T97" i="3"/>
  <c r="U97" i="3"/>
  <c r="V97" i="3"/>
  <c r="W97" i="3"/>
  <c r="X97" i="3"/>
  <c r="V98" i="3"/>
  <c r="W98" i="3"/>
  <c r="V99" i="3"/>
  <c r="W99" i="3"/>
  <c r="V101" i="3"/>
  <c r="W101" i="3"/>
  <c r="V102" i="3"/>
  <c r="W102" i="3"/>
  <c r="V103" i="3"/>
  <c r="V104" i="3"/>
  <c r="W104" i="3"/>
  <c r="S105" i="3"/>
  <c r="T105" i="3"/>
  <c r="U105" i="3"/>
  <c r="V105" i="3"/>
  <c r="W105" i="3"/>
  <c r="X105" i="3"/>
  <c r="V106" i="3"/>
  <c r="W106" i="3"/>
  <c r="S107" i="3"/>
  <c r="T107" i="3"/>
  <c r="U107" i="3"/>
  <c r="V107" i="3"/>
  <c r="W107" i="3"/>
  <c r="X107" i="3"/>
  <c r="V108" i="3"/>
  <c r="W108" i="3"/>
  <c r="V109" i="3"/>
  <c r="W109" i="3"/>
  <c r="V110" i="3"/>
  <c r="W110" i="3"/>
  <c r="V111" i="3"/>
  <c r="S112" i="3"/>
  <c r="T112" i="3"/>
  <c r="U112" i="3"/>
  <c r="V112" i="3"/>
  <c r="W112" i="3"/>
  <c r="X112" i="3"/>
  <c r="S113" i="3"/>
  <c r="T113" i="3"/>
  <c r="U113" i="3"/>
  <c r="V113" i="3"/>
  <c r="W113" i="3"/>
  <c r="X113" i="3"/>
  <c r="S114" i="3"/>
  <c r="T114" i="3"/>
  <c r="U114" i="3"/>
  <c r="V114" i="3"/>
  <c r="W114" i="3"/>
  <c r="X114" i="3"/>
  <c r="S115" i="3"/>
  <c r="T115" i="3"/>
  <c r="U115" i="3"/>
  <c r="V115" i="3"/>
  <c r="W115" i="3"/>
  <c r="X115" i="3"/>
  <c r="S116" i="3"/>
  <c r="T116" i="3"/>
  <c r="U116" i="3"/>
  <c r="V116" i="3"/>
  <c r="W116" i="3"/>
  <c r="X116" i="3"/>
  <c r="S117" i="3"/>
  <c r="T117" i="3"/>
  <c r="U117" i="3"/>
  <c r="V117" i="3"/>
  <c r="W117" i="3"/>
  <c r="X117" i="3"/>
  <c r="S118" i="3"/>
  <c r="T118" i="3"/>
  <c r="U118" i="3"/>
  <c r="V118" i="3"/>
  <c r="W118" i="3"/>
  <c r="X118" i="3"/>
  <c r="T119" i="3"/>
  <c r="U119" i="3"/>
  <c r="V119" i="3"/>
  <c r="W119" i="3"/>
  <c r="X119" i="3"/>
  <c r="S120" i="3"/>
  <c r="T120" i="3"/>
  <c r="U120" i="3"/>
  <c r="V120" i="3"/>
  <c r="W120" i="3"/>
  <c r="X120" i="3"/>
  <c r="S121" i="3"/>
  <c r="T121" i="3"/>
  <c r="U121" i="3"/>
  <c r="V121" i="3"/>
  <c r="W121" i="3"/>
  <c r="X121" i="3"/>
  <c r="S122" i="3"/>
  <c r="T122" i="3"/>
  <c r="U122" i="3"/>
  <c r="V122" i="3"/>
  <c r="W122" i="3"/>
  <c r="X122" i="3"/>
  <c r="S123" i="3"/>
  <c r="T123" i="3"/>
  <c r="U123" i="3"/>
  <c r="V123" i="3"/>
  <c r="W123" i="3"/>
  <c r="X123" i="3"/>
  <c r="S124" i="3"/>
  <c r="T124" i="3"/>
  <c r="U124" i="3"/>
  <c r="V124" i="3"/>
  <c r="W124" i="3"/>
  <c r="X124" i="3"/>
  <c r="S125" i="3"/>
  <c r="T125" i="3"/>
  <c r="U125" i="3"/>
  <c r="V125" i="3"/>
  <c r="W125" i="3"/>
  <c r="X125" i="3"/>
  <c r="S126" i="3"/>
  <c r="T126" i="3"/>
  <c r="U126" i="3"/>
  <c r="V126" i="3"/>
  <c r="W126" i="3"/>
  <c r="X126" i="3"/>
  <c r="S127" i="3"/>
  <c r="T127" i="3"/>
  <c r="U127" i="3"/>
  <c r="V127" i="3"/>
  <c r="W127" i="3"/>
  <c r="X127" i="3"/>
  <c r="S128" i="3"/>
  <c r="T128" i="3"/>
  <c r="U128" i="3"/>
  <c r="V128" i="3"/>
  <c r="W128" i="3"/>
  <c r="X128" i="3"/>
  <c r="S129" i="3"/>
  <c r="T129" i="3"/>
  <c r="U129" i="3"/>
  <c r="V129" i="3"/>
  <c r="W129" i="3"/>
  <c r="X129" i="3"/>
  <c r="S130" i="3"/>
  <c r="T130" i="3"/>
  <c r="U130" i="3"/>
  <c r="V130" i="3"/>
  <c r="W130" i="3"/>
  <c r="X130" i="3"/>
  <c r="S131" i="3"/>
  <c r="T131" i="3"/>
  <c r="U131" i="3"/>
  <c r="V131" i="3"/>
  <c r="W131" i="3"/>
  <c r="X131" i="3"/>
  <c r="S132" i="3"/>
  <c r="T132" i="3"/>
  <c r="U132" i="3"/>
  <c r="V132" i="3"/>
  <c r="W132" i="3"/>
  <c r="X132" i="3"/>
  <c r="V133" i="3"/>
  <c r="S134" i="3"/>
  <c r="T134" i="3"/>
  <c r="U134" i="3"/>
  <c r="V134" i="3"/>
  <c r="W134" i="3"/>
  <c r="X134" i="3"/>
  <c r="S135" i="3"/>
  <c r="T135" i="3"/>
  <c r="U135" i="3"/>
  <c r="V135" i="3"/>
  <c r="W135" i="3"/>
  <c r="X135" i="3"/>
  <c r="S136" i="3"/>
  <c r="T136" i="3"/>
  <c r="U136" i="3"/>
  <c r="V136" i="3"/>
  <c r="W136" i="3"/>
  <c r="X136" i="3"/>
  <c r="S137" i="3"/>
  <c r="T137" i="3"/>
  <c r="U137" i="3"/>
  <c r="V137" i="3"/>
  <c r="W137" i="3"/>
  <c r="X137" i="3"/>
  <c r="S138" i="3"/>
  <c r="T138" i="3"/>
  <c r="U138" i="3"/>
  <c r="V138" i="3"/>
  <c r="W138" i="3"/>
  <c r="X138" i="3"/>
  <c r="V139" i="3"/>
  <c r="W139" i="3"/>
  <c r="S140" i="3"/>
  <c r="T140" i="3"/>
  <c r="U140" i="3"/>
  <c r="V140" i="3"/>
  <c r="W140" i="3"/>
  <c r="X140" i="3"/>
  <c r="S141" i="3"/>
  <c r="T141" i="3"/>
  <c r="U141" i="3"/>
  <c r="V141" i="3"/>
  <c r="W141" i="3"/>
  <c r="X141" i="3"/>
  <c r="S142" i="3"/>
  <c r="T142" i="3"/>
  <c r="U142" i="3"/>
  <c r="V142" i="3"/>
  <c r="W142" i="3"/>
  <c r="X142" i="3"/>
  <c r="S143" i="3"/>
  <c r="T143" i="3"/>
  <c r="U143" i="3"/>
  <c r="V143" i="3"/>
  <c r="W143" i="3"/>
  <c r="X143" i="3"/>
  <c r="S144" i="3"/>
  <c r="T144" i="3"/>
  <c r="U144" i="3"/>
  <c r="V144" i="3"/>
  <c r="W144" i="3"/>
  <c r="X144" i="3"/>
  <c r="S145" i="3"/>
  <c r="T145" i="3"/>
  <c r="U145" i="3"/>
  <c r="V145" i="3"/>
  <c r="W145" i="3"/>
  <c r="X145" i="3"/>
  <c r="S146" i="3"/>
  <c r="T146" i="3"/>
  <c r="U146" i="3"/>
  <c r="V146" i="3"/>
  <c r="W146" i="3"/>
  <c r="X146" i="3"/>
  <c r="S147" i="3"/>
  <c r="T147" i="3"/>
  <c r="U147" i="3"/>
  <c r="V147" i="3"/>
  <c r="W147" i="3"/>
  <c r="X147" i="3"/>
  <c r="S148" i="3"/>
  <c r="T148" i="3"/>
  <c r="U148" i="3"/>
  <c r="V148" i="3"/>
  <c r="W148" i="3"/>
  <c r="X148" i="3"/>
  <c r="S149" i="3"/>
  <c r="T149" i="3"/>
  <c r="U149" i="3"/>
  <c r="V149" i="3"/>
  <c r="W149" i="3"/>
  <c r="X149" i="3"/>
  <c r="S150" i="3"/>
  <c r="T150" i="3"/>
  <c r="U150" i="3"/>
  <c r="V150" i="3"/>
  <c r="W150" i="3"/>
  <c r="X150" i="3"/>
  <c r="S151" i="3"/>
  <c r="T151" i="3"/>
  <c r="U151" i="3"/>
  <c r="V151" i="3"/>
  <c r="W151" i="3"/>
  <c r="X151" i="3"/>
  <c r="S152" i="3"/>
  <c r="T152" i="3"/>
  <c r="U152" i="3"/>
  <c r="V152" i="3"/>
  <c r="W152" i="3"/>
  <c r="X152" i="3"/>
  <c r="S153" i="3"/>
  <c r="T153" i="3"/>
  <c r="U153" i="3"/>
  <c r="V153" i="3"/>
  <c r="W153" i="3"/>
  <c r="X153" i="3"/>
  <c r="S154" i="3"/>
  <c r="T154" i="3"/>
  <c r="U154" i="3"/>
  <c r="V154" i="3"/>
  <c r="W154" i="3"/>
  <c r="X154" i="3"/>
  <c r="S155" i="3"/>
  <c r="T155" i="3"/>
  <c r="U155" i="3"/>
  <c r="V155" i="3"/>
  <c r="W155" i="3"/>
  <c r="X155" i="3"/>
  <c r="S156" i="3"/>
  <c r="T156" i="3"/>
  <c r="U156" i="3"/>
  <c r="V156" i="3"/>
  <c r="W156" i="3"/>
  <c r="X156" i="3"/>
  <c r="S157" i="3"/>
  <c r="T157" i="3"/>
  <c r="U157" i="3"/>
  <c r="V157" i="3"/>
  <c r="W157" i="3"/>
  <c r="X157" i="3"/>
  <c r="S158" i="3"/>
  <c r="T158" i="3"/>
  <c r="U158" i="3"/>
  <c r="V158" i="3"/>
  <c r="W158" i="3"/>
  <c r="X158" i="3"/>
  <c r="S159" i="3"/>
  <c r="T159" i="3"/>
  <c r="U159" i="3"/>
  <c r="V159" i="3"/>
  <c r="W159" i="3"/>
  <c r="X159" i="3"/>
  <c r="S160" i="3"/>
  <c r="T160" i="3"/>
  <c r="U160" i="3"/>
  <c r="V160" i="3"/>
  <c r="W160" i="3"/>
  <c r="X160" i="3"/>
  <c r="S161" i="3"/>
  <c r="T161" i="3"/>
  <c r="U161" i="3"/>
  <c r="V161" i="3"/>
  <c r="W161" i="3"/>
  <c r="X161" i="3"/>
  <c r="S162" i="3"/>
  <c r="T162" i="3"/>
  <c r="U162" i="3"/>
  <c r="V162" i="3"/>
  <c r="W162" i="3"/>
  <c r="X162" i="3"/>
  <c r="S163" i="3"/>
  <c r="T163" i="3"/>
  <c r="U163" i="3"/>
  <c r="V163" i="3"/>
  <c r="W163" i="3"/>
  <c r="X163" i="3"/>
  <c r="S164" i="3"/>
  <c r="T164" i="3"/>
  <c r="U164" i="3"/>
  <c r="V164" i="3"/>
  <c r="W164" i="3"/>
  <c r="X164" i="3"/>
  <c r="S165" i="3"/>
  <c r="T165" i="3"/>
  <c r="U165" i="3"/>
  <c r="V165" i="3"/>
  <c r="W165" i="3"/>
  <c r="X165" i="3"/>
  <c r="S166" i="3"/>
  <c r="T166" i="3"/>
  <c r="U166" i="3"/>
  <c r="V166" i="3"/>
  <c r="W166" i="3"/>
  <c r="X166" i="3"/>
  <c r="S167" i="3"/>
  <c r="T167" i="3"/>
  <c r="U167" i="3"/>
  <c r="V167" i="3"/>
  <c r="W167" i="3"/>
  <c r="X167" i="3"/>
  <c r="S168" i="3"/>
  <c r="T168" i="3"/>
  <c r="U168" i="3"/>
  <c r="V168" i="3"/>
  <c r="W168" i="3"/>
  <c r="X168" i="3"/>
  <c r="S169" i="3"/>
  <c r="T169" i="3"/>
  <c r="U169" i="3"/>
  <c r="V169" i="3"/>
  <c r="W169" i="3"/>
  <c r="X169" i="3"/>
  <c r="S170" i="3"/>
  <c r="T170" i="3"/>
  <c r="U170" i="3"/>
  <c r="V170" i="3"/>
  <c r="W170" i="3"/>
  <c r="X170" i="3"/>
  <c r="S171" i="3"/>
  <c r="T171" i="3"/>
  <c r="U171" i="3"/>
  <c r="V171" i="3"/>
  <c r="W171" i="3"/>
  <c r="X171" i="3"/>
  <c r="S172" i="3"/>
  <c r="T172" i="3"/>
  <c r="U172" i="3"/>
  <c r="V172" i="3"/>
  <c r="W172" i="3"/>
  <c r="X172" i="3"/>
  <c r="S173" i="3"/>
  <c r="T173" i="3"/>
  <c r="U173" i="3"/>
  <c r="V173" i="3"/>
  <c r="W173" i="3"/>
  <c r="X173" i="3"/>
  <c r="S174" i="3"/>
  <c r="T174" i="3"/>
  <c r="U174" i="3"/>
  <c r="X174" i="3"/>
  <c r="S175" i="3"/>
  <c r="T175" i="3"/>
  <c r="U175" i="3"/>
  <c r="V175" i="3"/>
  <c r="W175" i="3"/>
  <c r="X175" i="3"/>
  <c r="S176" i="3"/>
  <c r="T176" i="3"/>
  <c r="U176" i="3"/>
  <c r="V176" i="3"/>
  <c r="W176" i="3"/>
  <c r="X176" i="3"/>
  <c r="S177" i="3"/>
  <c r="T177" i="3"/>
  <c r="U177" i="3"/>
  <c r="V177" i="3"/>
  <c r="W177" i="3"/>
  <c r="X177" i="3"/>
  <c r="S178" i="3"/>
  <c r="T178" i="3"/>
  <c r="U178" i="3"/>
  <c r="V178" i="3"/>
  <c r="W178" i="3"/>
  <c r="X178" i="3"/>
  <c r="S179" i="3"/>
  <c r="T179" i="3"/>
  <c r="U179" i="3"/>
  <c r="V179" i="3"/>
  <c r="W179" i="3"/>
  <c r="X179" i="3"/>
  <c r="S180" i="3"/>
  <c r="T180" i="3"/>
  <c r="U180" i="3"/>
  <c r="V180" i="3"/>
  <c r="W180" i="3"/>
  <c r="X180" i="3"/>
  <c r="S181" i="3"/>
  <c r="T181" i="3"/>
  <c r="U181" i="3"/>
  <c r="V181" i="3"/>
  <c r="W181" i="3"/>
  <c r="X181" i="3"/>
  <c r="S182" i="3"/>
  <c r="T182" i="3"/>
  <c r="U182" i="3"/>
  <c r="V182" i="3"/>
  <c r="W182" i="3"/>
  <c r="X182" i="3"/>
  <c r="S183" i="3"/>
  <c r="T183" i="3"/>
  <c r="U183" i="3"/>
  <c r="V183" i="3"/>
  <c r="W183" i="3"/>
  <c r="X183" i="3"/>
  <c r="S184" i="3"/>
  <c r="T184" i="3"/>
  <c r="U184" i="3"/>
  <c r="V184" i="3"/>
  <c r="W184" i="3"/>
  <c r="X184" i="3"/>
  <c r="S185" i="3"/>
  <c r="T185" i="3"/>
  <c r="U185" i="3"/>
  <c r="V185" i="3"/>
  <c r="W185" i="3"/>
  <c r="X185" i="3"/>
  <c r="S186" i="3"/>
  <c r="T186" i="3"/>
  <c r="U186" i="3"/>
  <c r="V186" i="3"/>
  <c r="W186" i="3"/>
  <c r="X186" i="3"/>
  <c r="S187" i="3"/>
  <c r="T187" i="3"/>
  <c r="U187" i="3"/>
  <c r="V187" i="3"/>
  <c r="W187" i="3"/>
  <c r="X187" i="3"/>
  <c r="S188" i="3"/>
  <c r="T188" i="3"/>
  <c r="U188" i="3"/>
  <c r="V188" i="3"/>
  <c r="W188" i="3"/>
  <c r="X188" i="3"/>
  <c r="S189" i="3"/>
  <c r="T189" i="3"/>
  <c r="U189" i="3"/>
  <c r="V189" i="3"/>
  <c r="W189" i="3"/>
  <c r="X189" i="3"/>
  <c r="V190" i="3"/>
  <c r="W190" i="3"/>
  <c r="S191" i="3"/>
  <c r="T191" i="3"/>
  <c r="U191" i="3"/>
  <c r="V191" i="3"/>
  <c r="W191" i="3"/>
  <c r="X191" i="3"/>
  <c r="S192" i="3"/>
  <c r="T192" i="3"/>
  <c r="U192" i="3"/>
  <c r="V192" i="3"/>
  <c r="W192" i="3"/>
  <c r="X192" i="3"/>
  <c r="S193" i="3"/>
  <c r="T193" i="3"/>
  <c r="U193" i="3"/>
  <c r="V193" i="3"/>
  <c r="W193" i="3"/>
  <c r="X193" i="3"/>
  <c r="S194" i="3"/>
  <c r="T194" i="3"/>
  <c r="U194" i="3"/>
  <c r="V194" i="3"/>
  <c r="W194" i="3"/>
  <c r="X194" i="3"/>
  <c r="S195" i="3"/>
  <c r="T195" i="3"/>
  <c r="U195" i="3"/>
  <c r="V195" i="3"/>
  <c r="W195" i="3"/>
  <c r="X195" i="3"/>
  <c r="S196" i="3"/>
  <c r="T196" i="3"/>
  <c r="U196" i="3"/>
  <c r="V196" i="3"/>
  <c r="W196" i="3"/>
  <c r="X196" i="3"/>
  <c r="S197" i="3"/>
  <c r="T197" i="3"/>
  <c r="U197" i="3"/>
  <c r="V197" i="3"/>
  <c r="W197" i="3"/>
  <c r="X197" i="3"/>
  <c r="S198" i="3"/>
  <c r="T198" i="3"/>
  <c r="U198" i="3"/>
  <c r="V198" i="3"/>
  <c r="W198" i="3"/>
  <c r="X198" i="3"/>
  <c r="S199" i="3"/>
  <c r="T199" i="3"/>
  <c r="U199" i="3"/>
  <c r="V199" i="3"/>
  <c r="W199" i="3"/>
  <c r="X199" i="3"/>
  <c r="S200" i="3"/>
  <c r="T200" i="3"/>
  <c r="U200" i="3"/>
  <c r="V200" i="3"/>
  <c r="W200" i="3"/>
  <c r="X200" i="3"/>
  <c r="S201" i="3"/>
  <c r="T201" i="3"/>
  <c r="U201" i="3"/>
  <c r="V201" i="3"/>
  <c r="W201" i="3"/>
  <c r="X201" i="3"/>
  <c r="S202" i="3"/>
  <c r="T202" i="3"/>
  <c r="U202" i="3"/>
  <c r="V202" i="3"/>
  <c r="W202" i="3"/>
  <c r="X202" i="3"/>
  <c r="S203" i="3"/>
  <c r="T203" i="3"/>
  <c r="U203" i="3"/>
  <c r="V203" i="3"/>
  <c r="W203" i="3"/>
  <c r="X203" i="3"/>
  <c r="S204" i="3"/>
  <c r="T204" i="3"/>
  <c r="U204" i="3"/>
  <c r="V204" i="3"/>
  <c r="W204" i="3"/>
  <c r="X204" i="3"/>
  <c r="S205" i="3"/>
  <c r="T205" i="3"/>
  <c r="U205" i="3"/>
  <c r="V205" i="3"/>
  <c r="W205" i="3"/>
  <c r="X205" i="3"/>
  <c r="S206" i="3"/>
  <c r="T206" i="3"/>
  <c r="U206" i="3"/>
  <c r="V206" i="3"/>
  <c r="W206" i="3"/>
  <c r="X206" i="3"/>
  <c r="S207" i="3"/>
  <c r="T207" i="3"/>
  <c r="U207" i="3"/>
  <c r="V207" i="3"/>
  <c r="W207" i="3"/>
  <c r="X207" i="3"/>
  <c r="S208" i="3"/>
  <c r="T208" i="3"/>
  <c r="U208" i="3"/>
  <c r="V208" i="3"/>
  <c r="W208" i="3"/>
  <c r="X208" i="3"/>
  <c r="S209" i="3"/>
  <c r="T209" i="3"/>
  <c r="U209" i="3"/>
  <c r="V209" i="3"/>
  <c r="W209" i="3"/>
  <c r="X209" i="3"/>
  <c r="S210" i="3"/>
  <c r="T210" i="3"/>
  <c r="U210" i="3"/>
  <c r="V210" i="3"/>
  <c r="W210" i="3"/>
  <c r="X210" i="3"/>
  <c r="S211" i="3"/>
  <c r="T211" i="3"/>
  <c r="U211" i="3"/>
  <c r="V211" i="3"/>
  <c r="W211" i="3"/>
  <c r="X211" i="3"/>
  <c r="S212" i="3"/>
  <c r="T212" i="3"/>
  <c r="U212" i="3"/>
  <c r="V212" i="3"/>
  <c r="W212" i="3"/>
  <c r="X212" i="3"/>
  <c r="S213" i="3"/>
  <c r="T213" i="3"/>
  <c r="U213" i="3"/>
  <c r="V213" i="3"/>
  <c r="W213" i="3"/>
  <c r="X213" i="3"/>
  <c r="S214" i="3"/>
  <c r="T214" i="3"/>
  <c r="U214" i="3"/>
  <c r="V214" i="3"/>
  <c r="W214" i="3"/>
  <c r="X214" i="3"/>
  <c r="S215" i="3"/>
  <c r="T215" i="3"/>
  <c r="U215" i="3"/>
  <c r="V215" i="3"/>
  <c r="W215" i="3"/>
  <c r="X215" i="3"/>
  <c r="S216" i="3"/>
  <c r="T216" i="3"/>
  <c r="U216" i="3"/>
  <c r="V216" i="3"/>
  <c r="W216" i="3"/>
  <c r="X216" i="3"/>
  <c r="S217" i="3"/>
  <c r="T217" i="3"/>
  <c r="U217" i="3"/>
  <c r="V217" i="3"/>
  <c r="W217" i="3"/>
  <c r="X217" i="3"/>
  <c r="S218" i="3"/>
  <c r="T218" i="3"/>
  <c r="U218" i="3"/>
  <c r="V218" i="3"/>
  <c r="W218" i="3"/>
  <c r="X218" i="3"/>
  <c r="S219" i="3"/>
  <c r="T219" i="3"/>
  <c r="U219" i="3"/>
  <c r="V219" i="3"/>
  <c r="W219" i="3"/>
  <c r="X219" i="3"/>
  <c r="S220" i="3"/>
  <c r="T220" i="3"/>
  <c r="U220" i="3"/>
  <c r="V220" i="3"/>
  <c r="W220" i="3"/>
  <c r="X220" i="3"/>
  <c r="S221" i="3"/>
  <c r="T221" i="3"/>
  <c r="U221" i="3"/>
  <c r="V221" i="3"/>
  <c r="W221" i="3"/>
  <c r="X221" i="3"/>
  <c r="S222" i="3"/>
  <c r="T222" i="3"/>
  <c r="U222" i="3"/>
  <c r="V222" i="3"/>
  <c r="W222" i="3"/>
  <c r="X222" i="3"/>
  <c r="S223" i="3"/>
  <c r="T223" i="3"/>
  <c r="U223" i="3"/>
  <c r="V223" i="3"/>
  <c r="W223" i="3"/>
  <c r="X223" i="3"/>
  <c r="S224" i="3"/>
  <c r="T224" i="3"/>
  <c r="U224" i="3"/>
  <c r="V224" i="3"/>
  <c r="W224" i="3"/>
  <c r="X224" i="3"/>
  <c r="S225" i="3"/>
  <c r="T225" i="3"/>
  <c r="U225" i="3"/>
  <c r="V225" i="3"/>
  <c r="W225" i="3"/>
  <c r="X225" i="3"/>
  <c r="S226" i="3"/>
  <c r="T226" i="3"/>
  <c r="U226" i="3"/>
  <c r="V226" i="3"/>
  <c r="W226" i="3"/>
  <c r="X226" i="3"/>
  <c r="S227" i="3"/>
  <c r="T227" i="3"/>
  <c r="U227" i="3"/>
  <c r="V227" i="3"/>
  <c r="W227" i="3"/>
  <c r="X227" i="3"/>
  <c r="S228" i="3"/>
  <c r="T228" i="3"/>
  <c r="U228" i="3"/>
  <c r="V228" i="3"/>
  <c r="W228" i="3"/>
  <c r="X228" i="3"/>
  <c r="S229" i="3"/>
  <c r="T229" i="3"/>
  <c r="U229" i="3"/>
  <c r="V229" i="3"/>
  <c r="W229" i="3"/>
  <c r="X229" i="3"/>
  <c r="S230" i="3"/>
  <c r="T230" i="3"/>
  <c r="U230" i="3"/>
  <c r="V230" i="3"/>
  <c r="W230" i="3"/>
  <c r="X230" i="3"/>
  <c r="S231" i="3"/>
  <c r="T231" i="3"/>
  <c r="U231" i="3"/>
  <c r="V231" i="3"/>
  <c r="W231" i="3"/>
  <c r="X231" i="3"/>
  <c r="S232" i="3"/>
  <c r="T232" i="3"/>
  <c r="U232" i="3"/>
  <c r="V232" i="3"/>
  <c r="W232" i="3"/>
  <c r="X232" i="3"/>
  <c r="S233" i="3"/>
  <c r="T233" i="3"/>
  <c r="U233" i="3"/>
  <c r="V233" i="3"/>
  <c r="W233" i="3"/>
  <c r="X233" i="3"/>
  <c r="S234" i="3"/>
  <c r="T234" i="3"/>
  <c r="U234" i="3"/>
  <c r="V234" i="3"/>
  <c r="W234" i="3"/>
  <c r="X234" i="3"/>
  <c r="V235" i="3"/>
  <c r="S236" i="3"/>
  <c r="T236" i="3"/>
  <c r="U236" i="3"/>
  <c r="V236" i="3"/>
  <c r="W236" i="3"/>
  <c r="X236" i="3"/>
  <c r="S237" i="3"/>
  <c r="T237" i="3"/>
  <c r="U237" i="3"/>
  <c r="V237" i="3"/>
  <c r="W237" i="3"/>
  <c r="X237" i="3"/>
  <c r="S238" i="3"/>
  <c r="T238" i="3"/>
  <c r="U238" i="3"/>
  <c r="V238" i="3"/>
  <c r="W238" i="3"/>
  <c r="X238" i="3"/>
  <c r="S239" i="3"/>
  <c r="T239" i="3"/>
  <c r="U239" i="3"/>
  <c r="V239" i="3"/>
  <c r="W239" i="3"/>
  <c r="X239" i="3"/>
  <c r="S240" i="3"/>
  <c r="T240" i="3"/>
  <c r="U240" i="3"/>
  <c r="V240" i="3"/>
  <c r="W240" i="3"/>
  <c r="X240" i="3"/>
  <c r="S241" i="3"/>
  <c r="T241" i="3"/>
  <c r="U241" i="3"/>
  <c r="V241" i="3"/>
  <c r="W241" i="3"/>
  <c r="X241" i="3"/>
  <c r="S242" i="3"/>
  <c r="T242" i="3"/>
  <c r="U242" i="3"/>
  <c r="V242" i="3"/>
  <c r="W242" i="3"/>
  <c r="X242" i="3"/>
  <c r="S243" i="3"/>
  <c r="T243" i="3"/>
  <c r="U243" i="3"/>
  <c r="V243" i="3"/>
  <c r="W243" i="3"/>
  <c r="X243" i="3"/>
  <c r="S244" i="3"/>
  <c r="T244" i="3"/>
  <c r="U244" i="3"/>
  <c r="V244" i="3"/>
  <c r="W244" i="3"/>
  <c r="X244" i="3"/>
  <c r="S245" i="3"/>
  <c r="T245" i="3"/>
  <c r="U245" i="3"/>
  <c r="V245" i="3"/>
  <c r="W245" i="3"/>
  <c r="X245" i="3"/>
  <c r="S246" i="3"/>
  <c r="T246" i="3"/>
  <c r="U246" i="3"/>
  <c r="V246" i="3"/>
  <c r="W246" i="3"/>
  <c r="X246" i="3"/>
  <c r="S247" i="3"/>
  <c r="T247" i="3"/>
  <c r="U247" i="3"/>
  <c r="V247" i="3"/>
  <c r="W247" i="3"/>
  <c r="X247" i="3"/>
  <c r="S248" i="3"/>
  <c r="T248" i="3"/>
  <c r="U248" i="3"/>
  <c r="V248" i="3"/>
  <c r="W248" i="3"/>
  <c r="X248" i="3"/>
  <c r="S249" i="3"/>
  <c r="T249" i="3"/>
  <c r="U249" i="3"/>
  <c r="V249" i="3"/>
  <c r="W249" i="3"/>
  <c r="X249" i="3"/>
  <c r="S250" i="3"/>
  <c r="T250" i="3"/>
  <c r="U250" i="3"/>
  <c r="V250" i="3"/>
  <c r="W250" i="3"/>
  <c r="X250" i="3"/>
  <c r="S251" i="3"/>
  <c r="T251" i="3"/>
  <c r="U251" i="3"/>
  <c r="V251" i="3"/>
  <c r="W251" i="3"/>
  <c r="X251" i="3"/>
  <c r="S252" i="3"/>
  <c r="T252" i="3"/>
  <c r="U252" i="3"/>
  <c r="V252" i="3"/>
  <c r="W252" i="3"/>
  <c r="X252" i="3"/>
  <c r="S253" i="3"/>
  <c r="T253" i="3"/>
  <c r="U253" i="3"/>
  <c r="V253" i="3"/>
  <c r="W253" i="3"/>
  <c r="X253" i="3"/>
  <c r="S254" i="3"/>
  <c r="T254" i="3"/>
  <c r="U254" i="3"/>
  <c r="V254" i="3"/>
  <c r="W254" i="3"/>
  <c r="X254" i="3"/>
  <c r="S255" i="3"/>
  <c r="T255" i="3"/>
  <c r="U255" i="3"/>
  <c r="V255" i="3"/>
  <c r="W255" i="3"/>
  <c r="X255" i="3"/>
  <c r="S256" i="3"/>
  <c r="T256" i="3"/>
  <c r="U256" i="3"/>
  <c r="V256" i="3"/>
  <c r="W256" i="3"/>
  <c r="X256" i="3"/>
  <c r="S257" i="3"/>
  <c r="T257" i="3"/>
  <c r="U257" i="3"/>
  <c r="V257" i="3"/>
  <c r="W257" i="3"/>
  <c r="X257" i="3"/>
  <c r="S258" i="3"/>
  <c r="T258" i="3"/>
  <c r="U258" i="3"/>
  <c r="V258" i="3"/>
  <c r="W258" i="3"/>
  <c r="X258" i="3"/>
  <c r="V259" i="3"/>
  <c r="W259" i="3"/>
  <c r="S260" i="3"/>
  <c r="T260" i="3"/>
  <c r="U260" i="3"/>
  <c r="V260" i="3"/>
  <c r="W260" i="3"/>
  <c r="X260" i="3"/>
  <c r="S261" i="3"/>
  <c r="T261" i="3"/>
  <c r="U261" i="3"/>
  <c r="V261" i="3"/>
  <c r="W261" i="3"/>
  <c r="X261" i="3"/>
  <c r="S263" i="3"/>
  <c r="T263" i="3"/>
  <c r="U263" i="3"/>
  <c r="V263" i="3"/>
  <c r="X263" i="3"/>
  <c r="S264" i="3"/>
  <c r="T264" i="3"/>
  <c r="U264" i="3"/>
  <c r="V264" i="3"/>
  <c r="W264" i="3"/>
  <c r="X264" i="3"/>
  <c r="S265" i="3"/>
  <c r="T265" i="3"/>
  <c r="U265" i="3"/>
  <c r="V265" i="3"/>
  <c r="W265" i="3"/>
  <c r="X265" i="3"/>
  <c r="S266" i="3"/>
  <c r="T266" i="3"/>
  <c r="U266" i="3"/>
  <c r="V266" i="3"/>
  <c r="W266" i="3"/>
  <c r="X266" i="3"/>
  <c r="S267" i="3"/>
  <c r="T267" i="3"/>
  <c r="U267" i="3"/>
  <c r="V267" i="3"/>
  <c r="W267" i="3"/>
  <c r="X267" i="3"/>
  <c r="S268" i="3"/>
  <c r="T268" i="3"/>
  <c r="U268" i="3"/>
  <c r="V268" i="3"/>
  <c r="W268" i="3"/>
  <c r="X268" i="3"/>
  <c r="V269" i="3"/>
  <c r="W269" i="3"/>
  <c r="S270" i="3"/>
  <c r="T270" i="3"/>
  <c r="U270" i="3"/>
  <c r="V270" i="3"/>
  <c r="W270" i="3"/>
  <c r="X270" i="3"/>
  <c r="V271" i="3"/>
  <c r="W271" i="3"/>
  <c r="S272" i="3"/>
  <c r="T272" i="3"/>
  <c r="U272" i="3"/>
  <c r="V272" i="3"/>
  <c r="W272" i="3"/>
  <c r="X272" i="3"/>
  <c r="V273" i="3"/>
  <c r="W273" i="3"/>
  <c r="S274" i="3"/>
  <c r="T274" i="3"/>
  <c r="U274" i="3"/>
  <c r="V274" i="3"/>
  <c r="W274" i="3"/>
  <c r="X274" i="3"/>
  <c r="S275" i="3"/>
  <c r="T275" i="3"/>
  <c r="U275" i="3"/>
  <c r="V275" i="3"/>
  <c r="W275" i="3"/>
  <c r="X275" i="3"/>
  <c r="S276" i="3"/>
  <c r="T276" i="3"/>
  <c r="U276" i="3"/>
  <c r="V276" i="3"/>
  <c r="W276" i="3"/>
  <c r="X276" i="3"/>
  <c r="S277" i="3"/>
  <c r="T277" i="3"/>
  <c r="U277" i="3"/>
  <c r="V277" i="3"/>
  <c r="W277" i="3"/>
  <c r="X277" i="3"/>
  <c r="S278" i="3"/>
  <c r="T278" i="3"/>
  <c r="U278" i="3"/>
  <c r="V278" i="3"/>
  <c r="W278" i="3"/>
  <c r="X278" i="3"/>
  <c r="S280" i="3"/>
  <c r="T280" i="3"/>
  <c r="U280" i="3"/>
  <c r="V280" i="3"/>
  <c r="W280" i="3"/>
  <c r="X280" i="3"/>
  <c r="S282" i="3"/>
  <c r="T282" i="3"/>
  <c r="U282" i="3"/>
  <c r="V282" i="3"/>
  <c r="W282" i="3"/>
  <c r="X282" i="3"/>
  <c r="S283" i="3"/>
  <c r="T283" i="3"/>
  <c r="U283" i="3"/>
  <c r="V283" i="3"/>
  <c r="W283" i="3"/>
  <c r="X283" i="3"/>
  <c r="V284" i="3"/>
  <c r="W284" i="3"/>
  <c r="S285" i="3"/>
  <c r="T285" i="3"/>
  <c r="U285" i="3"/>
  <c r="V285" i="3"/>
  <c r="W285" i="3"/>
  <c r="X285" i="3"/>
  <c r="V286" i="3"/>
  <c r="S287" i="3"/>
  <c r="T287" i="3"/>
  <c r="U287" i="3"/>
  <c r="V287" i="3"/>
  <c r="W287" i="3"/>
  <c r="X287" i="3"/>
  <c r="S288" i="3"/>
  <c r="T288" i="3"/>
  <c r="U288" i="3"/>
  <c r="V288" i="3"/>
  <c r="W288" i="3"/>
  <c r="X288" i="3"/>
  <c r="V289" i="3"/>
  <c r="W289" i="3"/>
  <c r="S290" i="3"/>
  <c r="T290" i="3"/>
  <c r="U290" i="3"/>
  <c r="V290" i="3"/>
  <c r="W290" i="3"/>
  <c r="X290" i="3"/>
  <c r="V291" i="3"/>
  <c r="S293" i="3"/>
  <c r="T293" i="3"/>
  <c r="U293" i="3"/>
  <c r="V293" i="3"/>
  <c r="W293" i="3"/>
  <c r="X293" i="3"/>
  <c r="S294" i="3"/>
  <c r="T294" i="3"/>
  <c r="U294" i="3"/>
  <c r="V294" i="3"/>
  <c r="W294" i="3"/>
  <c r="X294" i="3"/>
  <c r="S295" i="3"/>
  <c r="T295" i="3"/>
  <c r="U295" i="3"/>
  <c r="V295" i="3"/>
  <c r="W295" i="3"/>
  <c r="X295" i="3"/>
  <c r="S296" i="3"/>
  <c r="T296" i="3"/>
  <c r="U296" i="3"/>
  <c r="V296" i="3"/>
  <c r="W296" i="3"/>
  <c r="X296" i="3"/>
  <c r="V297" i="3"/>
  <c r="W297" i="3"/>
  <c r="S298" i="3"/>
  <c r="T298" i="3"/>
  <c r="U298" i="3"/>
  <c r="V298" i="3"/>
  <c r="W298" i="3"/>
  <c r="X298" i="3"/>
  <c r="S299" i="3"/>
  <c r="T299" i="3"/>
  <c r="U299" i="3"/>
  <c r="V299" i="3"/>
  <c r="W299" i="3"/>
  <c r="X299" i="3"/>
  <c r="S300" i="3"/>
  <c r="T300" i="3"/>
  <c r="U300" i="3"/>
  <c r="V300" i="3"/>
  <c r="W300" i="3"/>
  <c r="X300" i="3"/>
  <c r="S301" i="3"/>
  <c r="T301" i="3"/>
  <c r="U301" i="3"/>
  <c r="V301" i="3"/>
  <c r="W301" i="3"/>
  <c r="X301" i="3"/>
  <c r="S302" i="3"/>
  <c r="T302" i="3"/>
  <c r="U302" i="3"/>
  <c r="V302" i="3"/>
  <c r="W302" i="3"/>
  <c r="X302" i="3"/>
  <c r="S303" i="3"/>
  <c r="T303" i="3"/>
  <c r="U303" i="3"/>
  <c r="V303" i="3"/>
  <c r="W303" i="3"/>
  <c r="X303" i="3"/>
  <c r="S304" i="3"/>
  <c r="T304" i="3"/>
  <c r="U304" i="3"/>
  <c r="V304" i="3"/>
  <c r="W304" i="3"/>
  <c r="X304" i="3"/>
  <c r="S305" i="3"/>
  <c r="T305" i="3"/>
  <c r="U305" i="3"/>
  <c r="V305" i="3"/>
  <c r="W305" i="3"/>
  <c r="X305" i="3"/>
  <c r="S306" i="3"/>
  <c r="T306" i="3"/>
  <c r="U306" i="3"/>
  <c r="V306" i="3"/>
  <c r="W306" i="3"/>
  <c r="X306" i="3"/>
  <c r="S307" i="3"/>
  <c r="T307" i="3"/>
  <c r="U307" i="3"/>
  <c r="V307" i="3"/>
  <c r="W307" i="3"/>
  <c r="X307" i="3"/>
  <c r="S308" i="3"/>
  <c r="T308" i="3"/>
  <c r="U308" i="3"/>
  <c r="V308" i="3"/>
  <c r="W308" i="3"/>
  <c r="X308" i="3"/>
  <c r="S309" i="3"/>
  <c r="T309" i="3"/>
  <c r="U309" i="3"/>
  <c r="V309" i="3"/>
  <c r="W309" i="3"/>
  <c r="X309" i="3"/>
  <c r="S310" i="3"/>
  <c r="T310" i="3"/>
  <c r="U310" i="3"/>
  <c r="V310" i="3"/>
  <c r="W310" i="3"/>
  <c r="X310" i="3"/>
  <c r="S311" i="3"/>
  <c r="T311" i="3"/>
  <c r="U311" i="3"/>
  <c r="V311" i="3"/>
  <c r="W311" i="3"/>
  <c r="X311" i="3"/>
  <c r="S312" i="3"/>
  <c r="T312" i="3"/>
  <c r="U312" i="3"/>
  <c r="V312" i="3"/>
  <c r="W312" i="3"/>
  <c r="X312" i="3"/>
  <c r="V313" i="3"/>
  <c r="W313" i="3"/>
  <c r="S314" i="3"/>
  <c r="T314" i="3"/>
  <c r="U314" i="3"/>
  <c r="V314" i="3"/>
  <c r="W314" i="3"/>
  <c r="X314" i="3"/>
  <c r="V315" i="3"/>
  <c r="W315" i="3"/>
  <c r="S316" i="3"/>
  <c r="T316" i="3"/>
  <c r="U316" i="3"/>
  <c r="V316" i="3"/>
  <c r="W316" i="3"/>
  <c r="X316" i="3"/>
  <c r="V317" i="3"/>
  <c r="W317" i="3"/>
  <c r="S318" i="3"/>
  <c r="T318" i="3"/>
  <c r="U318" i="3"/>
  <c r="X318" i="3"/>
  <c r="S319" i="3"/>
  <c r="T319" i="3"/>
  <c r="U319" i="3"/>
  <c r="V319" i="3"/>
  <c r="W319" i="3"/>
  <c r="X319" i="3"/>
  <c r="S320" i="3"/>
  <c r="T320" i="3"/>
  <c r="U320" i="3"/>
  <c r="V320" i="3"/>
  <c r="W320" i="3"/>
  <c r="X320" i="3"/>
  <c r="S321" i="3"/>
  <c r="T321" i="3"/>
  <c r="U321" i="3"/>
  <c r="V321" i="3"/>
  <c r="W321" i="3"/>
  <c r="X321" i="3"/>
  <c r="S322" i="3"/>
  <c r="T322" i="3"/>
  <c r="U322" i="3"/>
  <c r="V322" i="3"/>
  <c r="W322" i="3"/>
  <c r="X322" i="3"/>
  <c r="S323" i="3"/>
  <c r="T323" i="3"/>
  <c r="U323" i="3"/>
  <c r="V323" i="3"/>
  <c r="W323" i="3"/>
  <c r="X323" i="3"/>
  <c r="S324" i="3"/>
  <c r="T324" i="3"/>
  <c r="U324" i="3"/>
  <c r="V324" i="3"/>
  <c r="W324" i="3"/>
  <c r="X324" i="3"/>
  <c r="S325" i="3"/>
  <c r="T325" i="3"/>
  <c r="U325" i="3"/>
  <c r="V325" i="3"/>
  <c r="W325" i="3"/>
  <c r="X325" i="3"/>
  <c r="S326" i="3"/>
  <c r="T326" i="3"/>
  <c r="U326" i="3"/>
  <c r="V326" i="3"/>
  <c r="W326" i="3"/>
  <c r="X326" i="3"/>
  <c r="S327" i="3"/>
  <c r="T327" i="3"/>
  <c r="U327" i="3"/>
  <c r="V327" i="3"/>
  <c r="W327" i="3"/>
  <c r="X327" i="3"/>
  <c r="S328" i="3"/>
  <c r="T328" i="3"/>
  <c r="U328" i="3"/>
  <c r="V328" i="3"/>
  <c r="W328" i="3"/>
  <c r="X328" i="3"/>
  <c r="V329" i="3"/>
  <c r="W329" i="3"/>
  <c r="S330" i="3"/>
  <c r="T330" i="3"/>
  <c r="U330" i="3"/>
  <c r="V330" i="3"/>
  <c r="W330" i="3"/>
  <c r="X330" i="3"/>
  <c r="S331" i="3"/>
  <c r="T331" i="3"/>
  <c r="U331" i="3"/>
  <c r="V331" i="3"/>
  <c r="W331" i="3"/>
  <c r="X331" i="3"/>
  <c r="S333" i="3"/>
  <c r="T333" i="3"/>
  <c r="U333" i="3"/>
  <c r="V333" i="3"/>
  <c r="W333" i="3"/>
  <c r="X333" i="3"/>
  <c r="S334" i="3"/>
  <c r="T334" i="3"/>
  <c r="U334" i="3"/>
  <c r="V334" i="3"/>
  <c r="W334" i="3"/>
  <c r="X334" i="3"/>
  <c r="S335" i="3"/>
  <c r="T335" i="3"/>
  <c r="U335" i="3"/>
  <c r="V335" i="3"/>
  <c r="W335" i="3"/>
  <c r="X335" i="3"/>
  <c r="S337" i="3"/>
  <c r="T337" i="3"/>
  <c r="U337" i="3"/>
  <c r="V337" i="3"/>
  <c r="X337" i="3"/>
  <c r="S338" i="3"/>
  <c r="T338" i="3"/>
  <c r="U338" i="3"/>
  <c r="V338" i="3"/>
  <c r="W338" i="3"/>
  <c r="X338" i="3"/>
  <c r="S339" i="3"/>
  <c r="T339" i="3"/>
  <c r="U339" i="3"/>
  <c r="V339" i="3"/>
  <c r="W339" i="3"/>
  <c r="X339" i="3"/>
  <c r="S340" i="3"/>
  <c r="T340" i="3"/>
  <c r="U340" i="3"/>
  <c r="V340" i="3"/>
  <c r="W340" i="3"/>
  <c r="X340" i="3"/>
  <c r="V341" i="3"/>
  <c r="S342" i="3"/>
  <c r="T342" i="3"/>
  <c r="U342" i="3"/>
  <c r="V342" i="3"/>
  <c r="W342" i="3"/>
  <c r="X342" i="3"/>
  <c r="S343" i="3"/>
  <c r="T343" i="3"/>
  <c r="U343" i="3"/>
  <c r="V343" i="3"/>
  <c r="W343" i="3"/>
  <c r="X343" i="3"/>
  <c r="S344" i="3"/>
  <c r="T344" i="3"/>
  <c r="U344" i="3"/>
  <c r="V344" i="3"/>
  <c r="W344" i="3"/>
  <c r="X344" i="3"/>
  <c r="V345" i="3"/>
  <c r="W345" i="3"/>
  <c r="S346" i="3"/>
  <c r="T346" i="3"/>
  <c r="U346" i="3"/>
  <c r="V346" i="3"/>
  <c r="W346" i="3"/>
  <c r="X346" i="3"/>
  <c r="S347" i="3"/>
  <c r="T347" i="3"/>
  <c r="U347" i="3"/>
  <c r="V347" i="3"/>
  <c r="W347" i="3"/>
  <c r="X347" i="3"/>
  <c r="S348" i="3"/>
  <c r="T348" i="3"/>
  <c r="U348" i="3"/>
  <c r="V348" i="3"/>
  <c r="W348" i="3"/>
  <c r="X348" i="3"/>
  <c r="S349" i="3"/>
  <c r="T349" i="3"/>
  <c r="U349" i="3"/>
  <c r="V349" i="3"/>
  <c r="W349" i="3"/>
  <c r="X349" i="3"/>
  <c r="S350" i="3"/>
  <c r="T350" i="3"/>
  <c r="U350" i="3"/>
  <c r="V350" i="3"/>
  <c r="W350" i="3"/>
  <c r="X350" i="3"/>
  <c r="V6" i="3"/>
  <c r="W6" i="3"/>
  <c r="X6" i="3"/>
  <c r="T6" i="3"/>
  <c r="U6" i="3"/>
  <c r="C352" i="3" l="1"/>
  <c r="D352" i="3"/>
  <c r="E352" i="3"/>
  <c r="F352" i="3"/>
  <c r="G352" i="3"/>
  <c r="H352" i="3"/>
  <c r="I352" i="3"/>
  <c r="J352" i="3"/>
  <c r="K352" i="3"/>
  <c r="L352" i="3"/>
  <c r="M352" i="3"/>
  <c r="B352" i="3"/>
  <c r="S352" i="3" l="1"/>
</calcChain>
</file>

<file path=xl/sharedStrings.xml><?xml version="1.0" encoding="utf-8"?>
<sst xmlns="http://schemas.openxmlformats.org/spreadsheetml/2006/main" count="384" uniqueCount="382">
  <si>
    <t>Státní instituce</t>
  </si>
  <si>
    <t>Počet objektů, které má ČR ve vlastnictví nebo je v nich státní instituce dislokována</t>
  </si>
  <si>
    <t>Počet zaměstnanců státu (skutečnost)</t>
  </si>
  <si>
    <t>Hrazený nájem dle smlouvy celkem v Kč</t>
  </si>
  <si>
    <t>Agentura ochrany přírody a krajiny České republiky (62933591)</t>
  </si>
  <si>
    <t>Agentura pro podnikání a inovace (05108861)</t>
  </si>
  <si>
    <t>Agentura pro zdravotnický výzkum České republiky (03009491)</t>
  </si>
  <si>
    <t>Antidopingový výbor ČR (70101884)</t>
  </si>
  <si>
    <t>CENDIS, s.p. (311391)</t>
  </si>
  <si>
    <t>CENIA, česká informační agentura životního prostředí (45249130)</t>
  </si>
  <si>
    <t>Centrum pro regionální rozvoj České republiky (04095316)</t>
  </si>
  <si>
    <t>Centrum pro regionální rozvoj ČR (65993870)</t>
  </si>
  <si>
    <t>Centrum pro zjišťování výsledků vzdělávání (72029455)</t>
  </si>
  <si>
    <t>Centrum služeb pro silniční dopravu (70898219)</t>
  </si>
  <si>
    <t>Centrum sportu Ministerstva vnitra (75151898)</t>
  </si>
  <si>
    <t>CHOVSERVIS a.s. (46505008)</t>
  </si>
  <si>
    <t>Česká agentura na podporu obchodu (00001171)</t>
  </si>
  <si>
    <t>Česká akademie zemědělských věd (48135291)</t>
  </si>
  <si>
    <t>Česká centra (48546038)</t>
  </si>
  <si>
    <t>Česká centrála cestovního ruchu (49277600)</t>
  </si>
  <si>
    <t>Česká geologická služba (00025798)</t>
  </si>
  <si>
    <t>Česká inspekce životního prostředí (41693205)</t>
  </si>
  <si>
    <t>Česká obchodní inspekce (00020869)</t>
  </si>
  <si>
    <t>Česká plemenářská inspekce (00639613)</t>
  </si>
  <si>
    <t>Česká pošta, s.p. (47114983)</t>
  </si>
  <si>
    <t>Česká správa sociálního zabezpečení (00006963)</t>
  </si>
  <si>
    <t>Česká školní inspekce (00638994)</t>
  </si>
  <si>
    <t>Český báňský úřad (00025844)</t>
  </si>
  <si>
    <t>Český hydrometeorologický ústav (00020699)</t>
  </si>
  <si>
    <t>Český metrologický institut (00177016)</t>
  </si>
  <si>
    <t>Český statistický úřad (00025593)</t>
  </si>
  <si>
    <t>Český telekomunikační úřad (70106975)</t>
  </si>
  <si>
    <t>Český úřad pro zkoušení zbraní a střeliva (70844844)</t>
  </si>
  <si>
    <t>Český úřad zeměměřický a katastrální (00025712)</t>
  </si>
  <si>
    <t>Dětská lázeňská léčebna Lázně Kynžvart, státní příspěvková organizace (00883573)</t>
  </si>
  <si>
    <t>Dětská psychiatrická léčebna Opařany (00667421)</t>
  </si>
  <si>
    <t>Diplomatický servis (00000175)</t>
  </si>
  <si>
    <t>Drážní úřad (61379425)</t>
  </si>
  <si>
    <t>Dům zahraniční spolupráce (61386839)</t>
  </si>
  <si>
    <t>Energetický regulační úřad (70894451)</t>
  </si>
  <si>
    <t>Fakultní nemocnice Brno (65269705)</t>
  </si>
  <si>
    <t>Fakultní nemocnice Hradec Králové (00179906)</t>
  </si>
  <si>
    <t>Fakultní nemocnice Olomouc (00098892)</t>
  </si>
  <si>
    <t>Fakultní nemocnice Plzeň (00669806)</t>
  </si>
  <si>
    <t>Fakultní nemocnice v Motole (00064203)</t>
  </si>
  <si>
    <t>Fond dalšího vzdělávání (00405698)</t>
  </si>
  <si>
    <t>Generální finanční ředitelství (72080043)</t>
  </si>
  <si>
    <t>Generální inspekce bezpečnostních sborů (72554495)</t>
  </si>
  <si>
    <t>Generální ředitelství cel (71214011)</t>
  </si>
  <si>
    <t>Hamzova odborná léčebna pro děti a dospělé (00183024)</t>
  </si>
  <si>
    <t>Hasičský záchranný sbor Jihočeského kraje (70882835)</t>
  </si>
  <si>
    <t>Hasičský záchranný sbor Libereckého kraje (70888744)</t>
  </si>
  <si>
    <t>Hasičský záchranný sbor Středočeského kraje (70885371)</t>
  </si>
  <si>
    <t>Husitské muzeum v Táboře (00072486)</t>
  </si>
  <si>
    <t>Hygienická stanice hlavního města Prahy se sídlem v Praze (71009256)</t>
  </si>
  <si>
    <t>Institut  pro veřejnou správu Praha (70890293)</t>
  </si>
  <si>
    <t>Institut postgraduálního vzdělávání ve zdravotnictví (00023841)</t>
  </si>
  <si>
    <t>Institut pro kriminologii a sociální prevenci (48136841)</t>
  </si>
  <si>
    <t>Justiční akademie (70961808)</t>
  </si>
  <si>
    <t>Kancelář finančního arbitra (72546522)</t>
  </si>
  <si>
    <t>Kancelář Poslanecké sněmovny (00006572)</t>
  </si>
  <si>
    <t>Kancelář veřejného ochránce práv (70836981)</t>
  </si>
  <si>
    <t>Katastrální úřad pro hlavní město Prahu (71185224)</t>
  </si>
  <si>
    <t>Katastrální úřad pro Jihočeský kraj (00213691)</t>
  </si>
  <si>
    <t>Katastrální úřad pro Jihomoravský kraj (00213730)</t>
  </si>
  <si>
    <t>Katastrální úřad pro Karlovarský kraj (71185232)</t>
  </si>
  <si>
    <t>Katastrální úřad pro Královéhradecký kraj (71185241)</t>
  </si>
  <si>
    <t>Katastrální úřad pro Liberecký kraj (00213713)</t>
  </si>
  <si>
    <t>Katastrální úřad pro Moravskoslezský kraj (00849871)</t>
  </si>
  <si>
    <t>Katastrální úřad pro Olomoucký kraj (71185186)</t>
  </si>
  <si>
    <t>Katastrální úřad pro Pardubický kraj (00213721)</t>
  </si>
  <si>
    <t>Katastrální úřad pro Plzeňský kraj (00213705)</t>
  </si>
  <si>
    <t>Katastrální úřad pro Středočeský kraj (00213683)</t>
  </si>
  <si>
    <t>Katastrální úřad pro Ústecký kraj (71185194)</t>
  </si>
  <si>
    <t>Katastrální úřad pro Vysočinu (71185208)</t>
  </si>
  <si>
    <t>Katastrální úřad pro Zlínský kraj (71185216)</t>
  </si>
  <si>
    <t>Komise J.Williama Fulbrighta (43000681)</t>
  </si>
  <si>
    <t>Koordinační středisko pro resortní zdravotnické informační systémy (71376500)</t>
  </si>
  <si>
    <t>Koordinační středisko transplantací (71180397)</t>
  </si>
  <si>
    <t>Krajská hygienická stanice Jihočeského kraje se sídlem v Českých Budějovicích (71009345)</t>
  </si>
  <si>
    <t>Krajská hygienická stanice Jihomoravského kraje se sídlem v Brně (71009191)</t>
  </si>
  <si>
    <t>Krajská hygienická stanice kraje Vysočina se sídlem v Jihlavě (71009311)</t>
  </si>
  <si>
    <t>Krajská hygienická stanice Libereckého kraje se sídlem v Liberci (71009302)</t>
  </si>
  <si>
    <t>Krajská hygienická stanice Olomouckého kraje se sídlem v Olomouci (71009248)</t>
  </si>
  <si>
    <t>Krajská hygienická stanice Plzeňského kraje se sídlem v Plzni (71009299)</t>
  </si>
  <si>
    <t>Krajská hygienická stanice Středočeského kraje se sídlem v Praze (71009159)</t>
  </si>
  <si>
    <t>Krajská hygienická stanice Ústeckého kraje se sídlem v Ústí nad Labem (71009183)</t>
  </si>
  <si>
    <t>Krajská hygienická stanice Zlínského kraje se sídlem ve Zlíně (71009221)</t>
  </si>
  <si>
    <t>Krajské ředitelství policie hlavního města Prahy (75151472)</t>
  </si>
  <si>
    <t>Krajské ředitelství policie Jihočeského kraje (75151511)</t>
  </si>
  <si>
    <t>Krajské ředitelství policie Jihomoravského kraje (75151499)</t>
  </si>
  <si>
    <t>Krajské ředitelství policie Karlovarského kraje (72051612)</t>
  </si>
  <si>
    <t>Krajské ředitelství policie kraje Vysočina (72052147)</t>
  </si>
  <si>
    <t>Krajské ředitelství policie Královéhradeckého kraje (75151545)</t>
  </si>
  <si>
    <t>Krajské ředitelství policie Libereckého kraje (72050501)</t>
  </si>
  <si>
    <t>Krajské ředitelství policie Moravskoslezského kraje (75151502)</t>
  </si>
  <si>
    <t>Krajské ředitelství policie Olomouckého kraje (72051795)</t>
  </si>
  <si>
    <t>Krajské ředitelství policie Pardubického kraje (72050250)</t>
  </si>
  <si>
    <t>Krajské ředitelství policie Plzeňského kraje (75151529)</t>
  </si>
  <si>
    <t>Krajské ředitelství policie Středočeského kraje (75151481)</t>
  </si>
  <si>
    <t>Krajské ředitelství policie Ústeckého kraje (75151537)</t>
  </si>
  <si>
    <t>Krajské ředitelství policie Zlínského kraje (72052767)</t>
  </si>
  <si>
    <t>Krajské státní zastupitelství  České Budějovice (00026026)</t>
  </si>
  <si>
    <t>Krajské státní zastupitelství Ústí nad Labem (00026042)</t>
  </si>
  <si>
    <t>Krajské státní zastupitelství v Brně (00026069)</t>
  </si>
  <si>
    <t>Krajské státní zastupitelství v Hradci Králové (00026051)</t>
  </si>
  <si>
    <t>Krajské státní zastupitelství v Ostravě (00026077)</t>
  </si>
  <si>
    <t>Krajské státní zastupitelství v Plzni (00026034)</t>
  </si>
  <si>
    <t>Krajské státní zastupitelství v Praze (00026018)</t>
  </si>
  <si>
    <t>Krajské státní zastupitelství (026069)</t>
  </si>
  <si>
    <t>Krajský soud České Budějovice (00215686)</t>
  </si>
  <si>
    <t>Krajský soud v Brně (00215724)</t>
  </si>
  <si>
    <t>Krajský soud v Hradci Králové (00215716)</t>
  </si>
  <si>
    <t>Krajský soud v Ostravě (00215732)</t>
  </si>
  <si>
    <t>Krajský soud v Plzni (00215694)</t>
  </si>
  <si>
    <t>Krajský soud v Praze (00215678)</t>
  </si>
  <si>
    <t>Krajský soud v Ústí nad Labem (00215708)</t>
  </si>
  <si>
    <t>Městské státní zastupitelství v Praze (00026000)</t>
  </si>
  <si>
    <t>Městský soud v Brně (00025062)</t>
  </si>
  <si>
    <t>Městský soud v Praze (00215660)</t>
  </si>
  <si>
    <t>Ministerstvo dopravy (66003008)</t>
  </si>
  <si>
    <t>Ministerstvo financí (00006947)</t>
  </si>
  <si>
    <t>Ministerstvo kultury (00023671)</t>
  </si>
  <si>
    <t>Ministerstvo obrany (60162694)</t>
  </si>
  <si>
    <t>Ministerstvo práce a sociálních věcí (00551023)</t>
  </si>
  <si>
    <t>Ministerstvo pro místní rozvoj (66002222)</t>
  </si>
  <si>
    <t>Ministerstvo průmyslu a obchodu (47609109)</t>
  </si>
  <si>
    <t>Ministerstvo spravedlnosti (00025429)</t>
  </si>
  <si>
    <t>Ministerstvo školství, mládeže a tělovýchovy (00022985)</t>
  </si>
  <si>
    <t>Ministerstvo vnitra (00007064)</t>
  </si>
  <si>
    <t>Ministerstvo zahraničních věcí (45769851)</t>
  </si>
  <si>
    <t>Ministerstvo zdravotnictví (00024341)</t>
  </si>
  <si>
    <t>Ministerstvo zemědělství (00020478)</t>
  </si>
  <si>
    <t>Ministerstvo životního prostředí (00164801)</t>
  </si>
  <si>
    <t>Moravská galerie v Brně (00094871)</t>
  </si>
  <si>
    <t>Moravské zemské muzeum (00094862)</t>
  </si>
  <si>
    <t>Moravský zemský archiv v Brně (70979146)</t>
  </si>
  <si>
    <t>Muzeum loutkářských kultur Chrudim (00412830)</t>
  </si>
  <si>
    <t>Muzeum skla a bižuterie v Jablonci nad Nisou (00079481)</t>
  </si>
  <si>
    <t>Národní bezpečnostní úřad (68403569)</t>
  </si>
  <si>
    <t>Národní divadlo (00023337)</t>
  </si>
  <si>
    <t>NÁRODNÍ FILMOVÝ ARCHIV (00057266)</t>
  </si>
  <si>
    <t>Národní informační a poradenské středisko pro kulturu (14450551)</t>
  </si>
  <si>
    <t>Národní lékařská knihovna (00023825)</t>
  </si>
  <si>
    <t>Národní památkový ústav (75032333)</t>
  </si>
  <si>
    <t>Národní ústav pro vzdělávání, školské poradenské zařízení a zařízení pro další vzdělávání pedagogických pracovníků (00022179)</t>
  </si>
  <si>
    <t>Nejvyšší kontrolní úřad (49370227)</t>
  </si>
  <si>
    <t>Nejvyšší soud (48510190)</t>
  </si>
  <si>
    <t>Nejvyšší správní soud (75003716)</t>
  </si>
  <si>
    <t>Nejvyšší státní zastupitelství Brno (49467352)</t>
  </si>
  <si>
    <t>Nemocnice Na Bulovce (00064211)</t>
  </si>
  <si>
    <t>Obvodní soud pro Prahu 1 (00024384)</t>
  </si>
  <si>
    <t>Obvodní soud pro Prahu 10 (00024473)</t>
  </si>
  <si>
    <t>Obvodní soud pro Prahu 2 (00024392)</t>
  </si>
  <si>
    <t>Obvodní soud pro Prahu 3 (00024406)</t>
  </si>
  <si>
    <t>Obvodní soud pro Prahu 4 (00024414)</t>
  </si>
  <si>
    <t>Obvodní soud pro Prahu 5 (00024422)</t>
  </si>
  <si>
    <t>Obvodní soud pro Prahu 6 (00024431)</t>
  </si>
  <si>
    <t>Obvodní soud pro Prahu 7 (00024449)</t>
  </si>
  <si>
    <t>Obvodní soud pro Prahu 8 (00024457)</t>
  </si>
  <si>
    <t>Obvodní soud pro Prahu 9 (00024465)</t>
  </si>
  <si>
    <t>Okresní soud Brno - venkov (00025071)</t>
  </si>
  <si>
    <t>Okresní soud Jeseník (64628019)</t>
  </si>
  <si>
    <t>Okresní soud Plzeň-jih (00024767)</t>
  </si>
  <si>
    <t>Okresní soud Plzeň-město (00024759)</t>
  </si>
  <si>
    <t>Okresní soud Plzeň-sever (00024775)</t>
  </si>
  <si>
    <t>Okresní soud v Benešově (00024490)</t>
  </si>
  <si>
    <t>Okresní soud v Berouně (00024503)</t>
  </si>
  <si>
    <t>Okresní soud v Blansku (00025054)</t>
  </si>
  <si>
    <t>Okresní soud v Bruntále (00025208)</t>
  </si>
  <si>
    <t>Okresní soud v Břeclavi (00025089)</t>
  </si>
  <si>
    <t>Okresní soud v Chebu (00024724)</t>
  </si>
  <si>
    <t>Okresní soud v Chomutově (00024848)</t>
  </si>
  <si>
    <t>Okresní soud v Chrudimi (00024953)</t>
  </si>
  <si>
    <t>Okresní soud v Českém Krumlově (00024635)</t>
  </si>
  <si>
    <t>Okresní soud v Českých Budějovicích (00024627)</t>
  </si>
  <si>
    <t>Okresní soud v Děčíně (00024830)</t>
  </si>
  <si>
    <t>Okresní soud v Domažlicích (00024716)</t>
  </si>
  <si>
    <t>Okresní soud v Havlíčkově Brodě (00024937)</t>
  </si>
  <si>
    <t>Okresní soud v Hodoníně (00025101)</t>
  </si>
  <si>
    <t>Okresní soud v Hradci Králové (00024945)</t>
  </si>
  <si>
    <t>Okresní soud v Jablonci nad Nisou (00024856)</t>
  </si>
  <si>
    <t>Okresní soud v Jičíně (00024961)</t>
  </si>
  <si>
    <t>Okresní soud v Jihlavě (00025119)</t>
  </si>
  <si>
    <t>Okresní soud v Jindřichově Hradci (00024643)</t>
  </si>
  <si>
    <t>Okresní soud v Karlových Varech (00024732)</t>
  </si>
  <si>
    <t>Okresní soud v Karviné (00025224)</t>
  </si>
  <si>
    <t>Okresní soud v Kladně (00024511)</t>
  </si>
  <si>
    <t>Okresní soud v Klatovech (00024741)</t>
  </si>
  <si>
    <t>Okresní soud v Kolíně (00024520)</t>
  </si>
  <si>
    <t>Okresní soud v Kroměříži (00025127)</t>
  </si>
  <si>
    <t>Okresní soud v Kutné Hoře (00024538)</t>
  </si>
  <si>
    <t>Okresní soud v Liberci (00024864)</t>
  </si>
  <si>
    <t>Okresní soud v Litoměřicích (00024872)</t>
  </si>
  <si>
    <t>Okresní soud v Lounech (00024881)</t>
  </si>
  <si>
    <t>Okresní soud v Mělníku (00024546)</t>
  </si>
  <si>
    <t>Okresní soud v Mladé Boleslavi (00024554)</t>
  </si>
  <si>
    <t>Okresní soud v Mostě (00024899)</t>
  </si>
  <si>
    <t>Okresní soud v Náchodě (00024970)</t>
  </si>
  <si>
    <t>Okresní soud v Novém Jičíně (00025232)</t>
  </si>
  <si>
    <t>Okresní soud v Nymburce (00024562)</t>
  </si>
  <si>
    <t>Okresní soud v Olomouci (00025241)</t>
  </si>
  <si>
    <t>Okresní soud v Opavě (00025259)</t>
  </si>
  <si>
    <t>Okresní soud v Ostravě (00025267)</t>
  </si>
  <si>
    <t>Okresní soud v Pardubicích (00024988)</t>
  </si>
  <si>
    <t>Okresní soud v Pelhřimově (00024651)</t>
  </si>
  <si>
    <t>Okresní soud v Písku (00024660)</t>
  </si>
  <si>
    <t>Okresní soud v Prachaticích (00024678)</t>
  </si>
  <si>
    <t>Okresní soud v Prostějově (00025135)</t>
  </si>
  <si>
    <t>Okresní soud v Přerově (00025275)</t>
  </si>
  <si>
    <t>Okresní soud v Příbrami (00024597)</t>
  </si>
  <si>
    <t>Okresní soud v Rakovníku (00024601)</t>
  </si>
  <si>
    <t>Okresní soud v Rokycanech (00024783)</t>
  </si>
  <si>
    <t>Okresní soud v Rychnově n. Kněžnou (00024996)</t>
  </si>
  <si>
    <t>Okresní soud v Semilech (00025003)</t>
  </si>
  <si>
    <t>Okresní soud v Sokolově (00024791)</t>
  </si>
  <si>
    <t>Okresní soud v Šumperku (00025283)</t>
  </si>
  <si>
    <t>Okresní soud v Táboře (00024694)</t>
  </si>
  <si>
    <t>Okresní soud v Tachově (00024805)</t>
  </si>
  <si>
    <t>Okresní soud v Teplicích (00024902)</t>
  </si>
  <si>
    <t>Okresní soud v Trutnově (00025020)</t>
  </si>
  <si>
    <t>Okresní soud v Třebíči (00025143)</t>
  </si>
  <si>
    <t>Okresní soud v Uherském Hradišti (00025151)</t>
  </si>
  <si>
    <t>Okresní soud v Ústí nad Labem (00024911)</t>
  </si>
  <si>
    <t>Okresní soud v Ústí nad Orlicí (00025038)</t>
  </si>
  <si>
    <t>Okresní soud v Zlíně (00025097)</t>
  </si>
  <si>
    <t>Okresní soud ve Frýdku Místku (00025216)</t>
  </si>
  <si>
    <t>Okresní soud ve Strakonicích (00024686)</t>
  </si>
  <si>
    <t>Okresní soud ve Svitavách (00025011)</t>
  </si>
  <si>
    <t>Okresní soud ve Vsetíně (00025291)</t>
  </si>
  <si>
    <t>Okresní soud ve Vyškově (00025160)</t>
  </si>
  <si>
    <t>Okresní soud ve Znojmě (00025178)</t>
  </si>
  <si>
    <t>Okresní soud ve Žďáru nad Sázavou (00025186)</t>
  </si>
  <si>
    <t>Památník národního písemnictví (00023311)</t>
  </si>
  <si>
    <t>Památník Terezín (00177288)</t>
  </si>
  <si>
    <t>Pedagogické centrum pro polské národnostní školství v Českém Těšíně (63024675)</t>
  </si>
  <si>
    <t>Policejní akademie České republiky v Praze (48135445)</t>
  </si>
  <si>
    <t>Pražský filharmonický sbor (14450577)</t>
  </si>
  <si>
    <t>Probační a mediační služba (70888060)</t>
  </si>
  <si>
    <t>Psychiatrická léčebna Kosmonosy (00068691)</t>
  </si>
  <si>
    <t>Psychiatrická léčebna Šternberk (00843954)</t>
  </si>
  <si>
    <t>Psychiatrická léčebna v Opavě (00844004)</t>
  </si>
  <si>
    <t>Psychiatrická léčebna (00160105)</t>
  </si>
  <si>
    <t>Psychiatrická nem. v Dobřanech, odb. ambulance (00669792)</t>
  </si>
  <si>
    <t>Psychiatrická nemocnice Bohnice, LDN (00064220)</t>
  </si>
  <si>
    <t>Psychiatrická nemocnice (00673552)</t>
  </si>
  <si>
    <t>Psychiatrické centrum Praha (00023752)</t>
  </si>
  <si>
    <t>Puncovní úřad (00002542)</t>
  </si>
  <si>
    <t>Rada pro rozhlasové a televizní vysílání (45251002)</t>
  </si>
  <si>
    <t>Rada pro veřejný dohled nad auditem (72038080)</t>
  </si>
  <si>
    <t>Rejstřík trestů (00026085)</t>
  </si>
  <si>
    <t>Ředitelství silnic a dálnic ČR (65993390)</t>
  </si>
  <si>
    <t>Ředitelství vodních cest ČR (67981801)</t>
  </si>
  <si>
    <t>Slezské zemské muzeum (00100595)</t>
  </si>
  <si>
    <t>Správa jeskyní České republiky (75073331)</t>
  </si>
  <si>
    <t>Správa Krkonošského národního parku Vrchlabí (00088455)</t>
  </si>
  <si>
    <t>Správa Národního parku a chráněné krajinné oblasti Šumava (00583171)</t>
  </si>
  <si>
    <t>Správa Národního parku České Švýcarsko (70565759)</t>
  </si>
  <si>
    <t>Správa Národního parku Podyjí (00837971)</t>
  </si>
  <si>
    <t>Správa služeb Ministerstva průmyslu a obchodu ČR (61382060)</t>
  </si>
  <si>
    <t>Správa státních hmotných rezerv (48133990)</t>
  </si>
  <si>
    <t>Správa úložišť radioaktivních odpadů (66000769)</t>
  </si>
  <si>
    <t>Správa uprchlických zařízení Ministerstva vnitra (60498021)</t>
  </si>
  <si>
    <t>Správa základních registrů (72054506)</t>
  </si>
  <si>
    <t>Správa železniční dopravní cesty, s.o. (70994234)</t>
  </si>
  <si>
    <t>Státní energetická inspekce (61387584)</t>
  </si>
  <si>
    <t>Státní fond České republiky pro podporu a rozvoj české kinematografie (49708139)</t>
  </si>
  <si>
    <t>Státní fond dopravní infrastruktury (70856508)</t>
  </si>
  <si>
    <t>Státní fond kinematografie (01454455)</t>
  </si>
  <si>
    <t>Státní fond rozvoje bydlení (70856788)</t>
  </si>
  <si>
    <t>Státní fond životního prostředí České republiky (00020729)</t>
  </si>
  <si>
    <t>Státní oblastní archiv v Litoměřicích (70979464)</t>
  </si>
  <si>
    <t>Státní oblastní archiv v Plzni (70979090)</t>
  </si>
  <si>
    <t>Státní oblastní archiv v Praze (70979391)</t>
  </si>
  <si>
    <t>Státní oblastní archiv v Třeboni (70978956)</t>
  </si>
  <si>
    <t>Státní oblastní archiv v Zámrsku (70979201)</t>
  </si>
  <si>
    <t>Státní plavební správa (00003352)</t>
  </si>
  <si>
    <t>Státní pozemkový úřad (01312774)</t>
  </si>
  <si>
    <t>Státní rostlinolékařská správa (65349563)</t>
  </si>
  <si>
    <t>STÁTNÍ TISKÁRNA CENIN, státní podnik (00001279)</t>
  </si>
  <si>
    <t>Státní úřad inspekce práce (75046962)</t>
  </si>
  <si>
    <t>Státní úřad pro jadernou bezpečnost (48136069)</t>
  </si>
  <si>
    <t>Státní ústav pro kontrolu léčiv (00023817)</t>
  </si>
  <si>
    <t>Státní veterinární správa (00018562)</t>
  </si>
  <si>
    <t>Státní zdravotní ústav se sídlem v Praze (75010330)</t>
  </si>
  <si>
    <t>Státní zemědělská a potravinářská inspekce (75014149)</t>
  </si>
  <si>
    <t>Státní zemědělský intervenční fond (48133981)</t>
  </si>
  <si>
    <t>Technická inspekce České republiky (00638919)</t>
  </si>
  <si>
    <t>Technologická agentura České republiky (72050365)</t>
  </si>
  <si>
    <t>Thomayerova nemocnice (00064190)</t>
  </si>
  <si>
    <t>Úřad práce České republiky (72496991)</t>
  </si>
  <si>
    <t>Úřad pro civilní letectví (48134678)</t>
  </si>
  <si>
    <t>Úřad pro mezinárodněprávní ochranu dětí (00025402)</t>
  </si>
  <si>
    <t>Úřad pro ochranu hospodářské soutěže (65349423)</t>
  </si>
  <si>
    <t>Úřad pro ochranu osobních údajů (70837627)</t>
  </si>
  <si>
    <t>Úřad pro technickou normalizaci, metrologii a státní zkušebnictví (48135267)</t>
  </si>
  <si>
    <t>Úřad pro zastupování státu ve věcech majetkových (69797111)</t>
  </si>
  <si>
    <t>Úřad průmyslového vlastnictví (48135097)</t>
  </si>
  <si>
    <t>Úřad vlády České republiky (00006599)</t>
  </si>
  <si>
    <t>Ústav mezinárodních vztahů, v.v.i. (48546054)</t>
  </si>
  <si>
    <t>Ústav pro hospodářskou úpravu lesů (00020681)</t>
  </si>
  <si>
    <t>Ústav pro odborné zjišťování příčin leteckých nehod (70990948)</t>
  </si>
  <si>
    <t>Ústav pro péči o matku a dítě (00023698)</t>
  </si>
  <si>
    <t>Ústav pro státní kontrolu veterinárních biopreparátů a léčiv (00019453)</t>
  </si>
  <si>
    <t>Ústav pro studium totalitních režimů (75112779)</t>
  </si>
  <si>
    <t>Ústav územního rozvoje (60556552)</t>
  </si>
  <si>
    <t>Ústav zdravotnických informací a statistiky ČR (00023833)</t>
  </si>
  <si>
    <t>Ústav zemědělské ekonomiky a informací (00027251)</t>
  </si>
  <si>
    <t>Ústřední kontrolní a zkušební ústav zemědělský (00020338)</t>
  </si>
  <si>
    <t>Valašské muzeum v přírodě v Rožnově pod Radhoštěm (00098604)</t>
  </si>
  <si>
    <t>Vězeňská služba České republiky (00212423)</t>
  </si>
  <si>
    <t>Vrchní soud v Olomouci (64124533)</t>
  </si>
  <si>
    <t>Vrchní soud v Praze (00215651)</t>
  </si>
  <si>
    <t>Vrchní státní zastupitelství v Olomouci (64124584)</t>
  </si>
  <si>
    <t>Vrchní státní zastupitelství (49625586)</t>
  </si>
  <si>
    <t>Vysokoškolské sportovní centrum MŠMT ČR (71154639)</t>
  </si>
  <si>
    <t>Vyšší policejní škola Ministerstva vnitra v Praze (48135453)</t>
  </si>
  <si>
    <t>Výzkumný a vývojový ústav dřevařský, Praha, s.p. (00014125)</t>
  </si>
  <si>
    <t>Výzkumný ústav bezpečnosti práce, v. v. i. (00025950)</t>
  </si>
  <si>
    <t>Výzkumný ústav práce a sociálních věcí, v.v.i. (45773009)</t>
  </si>
  <si>
    <t>Výzkumný ústav vodohospodářský T. G. Masaryka veřejná výzkumná instituce (00020711)</t>
  </si>
  <si>
    <t>Zařízení služeb MZe s.p.o. (71294295)</t>
  </si>
  <si>
    <t>Zařízení služeb pro Ministerstvo vnitra (67779999)</t>
  </si>
  <si>
    <t>Zdravotní ústav se sídlem v Ústí nad Labem (71009361)</t>
  </si>
  <si>
    <t>Zdravotní ústav se sídlem v Ostravě (71009396)</t>
  </si>
  <si>
    <t>Zdravotnické zařízení MInisterstva vnitra (75154960)</t>
  </si>
  <si>
    <t>Zeměměřický a katastrální inspektorát v Brně (44993617)</t>
  </si>
  <si>
    <t>Zeměměřický a katastrální inspektorát v Českých Budějovicích (47236574)</t>
  </si>
  <si>
    <t>Zeměměřický a katastrální inspektorát v Liberci (44225831)</t>
  </si>
  <si>
    <t>Zeměměřický a katastrální inspektorát v Opavě (00849863)</t>
  </si>
  <si>
    <t>Zeměměřický a katastrální inspektorát v Pardubicích (46494804)</t>
  </si>
  <si>
    <t>Zeměměřický a katastrální inspektorát v Plzni (45332240)</t>
  </si>
  <si>
    <t>Zeměměřický a katastrální inspektorát v Praze (47609818)</t>
  </si>
  <si>
    <t>Zeměměřický úřad (60458500)</t>
  </si>
  <si>
    <t>Zemský archiv v Opavě (70979057)</t>
  </si>
  <si>
    <t>Celkem</t>
  </si>
  <si>
    <t>Národní institut pro další vzdělávání zařízení pro další vzdělávání pedagogických pracovníků (45768455)</t>
  </si>
  <si>
    <t>Skutečný počet osob</t>
  </si>
  <si>
    <t>Užívaná plocha celkem</t>
  </si>
  <si>
    <t>Užívaná plocha kancelářská</t>
  </si>
  <si>
    <t>Užívaná plocha ostatní</t>
  </si>
  <si>
    <t>Užívaná plocha celkem na zaměstnance</t>
  </si>
  <si>
    <t>Užívaná plocha kancelářská na zaměstnance</t>
  </si>
  <si>
    <t>Procentní podíl zaměstnanců umístěných v nestátních objektech</t>
  </si>
  <si>
    <t>Výdaje za provoz a údržbu na zaměstnance</t>
  </si>
  <si>
    <r>
      <t>Výdaje za provoz a údržbu na m</t>
    </r>
    <r>
      <rPr>
        <vertAlign val="superscript"/>
        <sz val="8"/>
        <color theme="1"/>
        <rFont val="Andale WT"/>
        <charset val="238"/>
      </rPr>
      <t>2</t>
    </r>
    <r>
      <rPr>
        <sz val="8"/>
        <color theme="1"/>
        <rFont val="Andale WT"/>
        <family val="2"/>
      </rPr>
      <t xml:space="preserve"> užívané plochy celkem</t>
    </r>
  </si>
  <si>
    <r>
      <t>Výdaje za provoz a údržbu na m</t>
    </r>
    <r>
      <rPr>
        <vertAlign val="superscript"/>
        <sz val="8"/>
        <color theme="1"/>
        <rFont val="Andale WT"/>
        <charset val="238"/>
      </rPr>
      <t>2</t>
    </r>
    <r>
      <rPr>
        <sz val="8"/>
        <color theme="1"/>
        <rFont val="Andale WT"/>
        <family val="2"/>
      </rPr>
      <t xml:space="preserve"> užívané plochy kancelářské</t>
    </r>
  </si>
  <si>
    <t>1) Do reportu č. 15 vstupují pouze zplatněné objekty a zplatněné a účinné užívací právní vztahy. Údaje se zobrazí pouze pro státní instituce, které mají vyplněny právní vztah užívací nebo ekonomické údaje.</t>
  </si>
  <si>
    <t>Příloha č. 2: Údaje z CRAB za rok 2016 dle státních institucí</t>
  </si>
  <si>
    <r>
      <t>Výdaje na provoz                a údržbu v Kč</t>
    </r>
    <r>
      <rPr>
        <vertAlign val="superscript"/>
        <sz val="8"/>
        <color theme="1"/>
        <rFont val="Andale WT"/>
        <charset val="238"/>
      </rPr>
      <t>3)</t>
    </r>
  </si>
  <si>
    <t>Příjmy                 z pronájmu dle smlouvy celkem v Kč</t>
  </si>
  <si>
    <t>Investice               v Kč</t>
  </si>
  <si>
    <t>Výdaje za provoz            a údržbu v Kč</t>
  </si>
  <si>
    <t>Česká republika – Drážní inspekce (75009561)</t>
  </si>
  <si>
    <t>Česká republika – Kancelář Senátu (63839407)</t>
  </si>
  <si>
    <t>Centrum sociálních služeb, příspěvková organizace (70887039)</t>
  </si>
  <si>
    <t>Institut umění – Divadelní ústav (00023205)</t>
  </si>
  <si>
    <t>Krajská hygienická stanice Královéhradeckého kraje se sídlem          v Hradci Králové (71009213)</t>
  </si>
  <si>
    <t>Krajská hygienická stanice Moravskoslezského kraje se sídlem             v Ostravě (71009167)</t>
  </si>
  <si>
    <t>Krajská hygienická stanice Pardubického kraje se sídlem                    v Pardubicích (71009264)</t>
  </si>
  <si>
    <t>Krajská hygienická stanice Karlovarského kraje se sídlem                    v Karlových Varech (71009281)</t>
  </si>
  <si>
    <t>Okresní soud Praha-východ (00024571)</t>
  </si>
  <si>
    <t>Okresní soud Praha-západ (00024589)</t>
  </si>
  <si>
    <t>TRN – Léčebna v Mirošově-Janově (00669784)</t>
  </si>
  <si>
    <t>Vyšší policejní škola a Střední policejní škola Ministerstva vnitra              v Holešově (64422402)</t>
  </si>
  <si>
    <t>Výzkumný ústav meliorací a ochrany půdy, v. v. i. (00027049)</t>
  </si>
  <si>
    <t>Státní</t>
  </si>
  <si>
    <t>Nestátní</t>
  </si>
  <si>
    <t>Podíl státní a nestátní</t>
  </si>
  <si>
    <t>Umístěných ve státním objektu</t>
  </si>
  <si>
    <t>Umístěných v nestátním objektu</t>
  </si>
  <si>
    <t>Umístěných   v podílu státní a nestátní</t>
  </si>
  <si>
    <r>
      <rPr>
        <b/>
        <sz val="8"/>
        <color theme="1"/>
        <rFont val="Andale WT"/>
        <charset val="238"/>
      </rPr>
      <t>Zdroj:</t>
    </r>
    <r>
      <rPr>
        <sz val="8"/>
        <color theme="1"/>
        <rFont val="Andale WT"/>
        <family val="2"/>
      </rPr>
      <t xml:space="preserve"> report analytického modulu CRAB č. 15 – celkové veličiny za rok 2016, report analytického modulu CRAB č. 16a – průměrná plocha na osobu a průměrné výdaje za provoz a údržbu na 1 m</t>
    </r>
    <r>
      <rPr>
        <vertAlign val="superscript"/>
        <sz val="8"/>
        <color theme="1"/>
        <rFont val="Andale WT"/>
        <charset val="238"/>
      </rPr>
      <t>2</t>
    </r>
    <r>
      <rPr>
        <sz val="8"/>
        <color theme="1"/>
        <rFont val="Andale WT"/>
        <family val="2"/>
      </rPr>
      <t xml:space="preserve"> (kraj) za rok 2016.</t>
    </r>
  </si>
  <si>
    <t>2) Do reportu č. 16a vstupují pouze zplatněné objekty a zplatněné a účinné užívací právní vztahy. Údaje v reportu se zobrazí pouze pro státní instituce, které mají vyplněny právní vztah užívací nebo počty osob na entitě  „ekonomické údaje“.</t>
  </si>
  <si>
    <r>
      <t>REPORT 15 – celkové veličiny</t>
    </r>
    <r>
      <rPr>
        <b/>
        <vertAlign val="superscript"/>
        <sz val="8"/>
        <color theme="0"/>
        <rFont val="Andale WT"/>
        <charset val="238"/>
      </rPr>
      <t>1)</t>
    </r>
  </si>
  <si>
    <r>
      <t>REPORT 16a – průměrná plocha na osobu a průměrné výdaje za provoz a údržbu na 1 m</t>
    </r>
    <r>
      <rPr>
        <b/>
        <vertAlign val="superscript"/>
        <sz val="8"/>
        <color theme="0"/>
        <rFont val="Andale WT"/>
        <charset val="238"/>
      </rPr>
      <t>2</t>
    </r>
    <r>
      <rPr>
        <b/>
        <sz val="8"/>
        <color theme="0"/>
        <rFont val="Andale WT"/>
        <charset val="238"/>
      </rPr>
      <t xml:space="preserve"> (kraj)</t>
    </r>
    <r>
      <rPr>
        <b/>
        <vertAlign val="superscript"/>
        <sz val="8"/>
        <color theme="0"/>
        <rFont val="Andale WT"/>
        <charset val="238"/>
      </rPr>
      <t>2)</t>
    </r>
  </si>
  <si>
    <t>Dopočet ukazatelů na základě údajů v reportu 16a</t>
  </si>
  <si>
    <t>Dopočet ukazatele na základě údajů v reportu 15</t>
  </si>
  <si>
    <t>Pozn.:</t>
  </si>
  <si>
    <t>Vysvětlivka:</t>
  </si>
  <si>
    <t>U dopočtených ukazatelů byly buňky podbarveny na základě podmíněného formátování (odstupňovaná barevná škála), přičemž nejmenší hodnoty jsou označeny zeleně a nejvyšší hodnoty červeně.</t>
  </si>
  <si>
    <r>
      <t>3) Výdaje na provoz a údržbu v Kč u reportu č. 16a byly vypočteny vynásobením hodnot ve sloupcích „výdaje za provoz a údržbu na 1 m</t>
    </r>
    <r>
      <rPr>
        <vertAlign val="superscript"/>
        <sz val="8"/>
        <color theme="1"/>
        <rFont val="Andale WT"/>
        <charset val="238"/>
      </rPr>
      <t>2</t>
    </r>
    <r>
      <rPr>
        <sz val="8"/>
        <color theme="1"/>
        <rFont val="Andale WT"/>
        <family val="2"/>
      </rPr>
      <t xml:space="preserve"> celkové užívané plochy“ a  „užívaná plocha v m</t>
    </r>
    <r>
      <rPr>
        <vertAlign val="superscript"/>
        <sz val="8"/>
        <color theme="1"/>
        <rFont val="Andale WT"/>
        <charset val="238"/>
      </rPr>
      <t>2</t>
    </r>
    <r>
      <rPr>
        <sz val="8"/>
        <color theme="1"/>
        <rFont val="Andale WT"/>
        <family val="2"/>
      </rPr>
      <t xml:space="preserve"> celkem“, které jsou v reportu č. 16a uvedeny.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</si>
</sst>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I%"/>
  </numFmts>
  <fonts count="11">
    <font>
      <sz val="10"/>
      <color theme="1"/>
      <name val="Tahoma"/>
      <family val="2"/>
    </font>
    <font>
      <sz val="8"/>
      <color theme="1"/>
      <name val="Andale WT"/>
      <family val="2"/>
    </font>
    <font>
      <sz val="10"/>
      <color theme="1"/>
      <name val="Tahoma"/>
      <family val="2"/>
    </font>
    <font>
      <vertAlign val="superscript"/>
      <sz val="8"/>
      <color theme="1"/>
      <name val="Andale WT"/>
      <charset val="238"/>
    </font>
    <font>
      <u/>
      <sz val="8"/>
      <color theme="1"/>
      <name val="Andale WT"/>
      <family val="2"/>
    </font>
    <font>
      <sz val="8"/>
      <color theme="1"/>
      <name val="Andale WT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Andale WT"/>
      <charset val="238"/>
    </font>
    <font>
      <b/>
      <sz val="8"/>
      <color theme="0"/>
      <name val="Andale WT"/>
      <charset val="238"/>
    </font>
    <font>
      <b/>
      <vertAlign val="superscript"/>
      <sz val="8"/>
      <color theme="0"/>
      <name val="Andale WT"/>
      <charset val="238"/>
    </font>
    <font>
      <b/>
      <sz val="8"/>
      <color theme="1"/>
      <name val="Andale WT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4595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/>
      <top style="medium">
        <color rgb="FF608BB4"/>
      </top>
      <bottom style="medium">
        <color rgb="FF608BB4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608BB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608BB4"/>
      </bottom>
      <diagonal/>
    </border>
    <border>
      <left/>
      <right/>
      <top style="medium">
        <color indexed="64"/>
      </top>
      <bottom style="medium">
        <color rgb="FF608BB4"/>
      </bottom>
      <diagonal/>
    </border>
    <border>
      <left/>
      <right style="medium">
        <color indexed="64"/>
      </right>
      <top style="medium">
        <color indexed="64"/>
      </top>
      <bottom style="medium">
        <color rgb="FF608BB4"/>
      </bottom>
      <diagonal/>
    </border>
    <border>
      <left style="medium">
        <color indexed="6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608BB4"/>
      </left>
      <right style="medium">
        <color indexed="64"/>
      </right>
      <top style="medium">
        <color rgb="FF608BB4"/>
      </top>
      <bottom style="medium">
        <color rgb="FF608BB4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608BB4"/>
      </bottom>
      <diagonal/>
    </border>
    <border>
      <left/>
      <right style="medium">
        <color auto="1"/>
      </right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rgb="FF608BB4"/>
      </bottom>
      <diagonal/>
    </border>
    <border>
      <left style="medium">
        <color indexed="64"/>
      </left>
      <right style="medium">
        <color indexed="64"/>
      </right>
      <top style="medium">
        <color rgb="FF608BB4"/>
      </top>
      <bottom style="medium">
        <color rgb="FF608BB4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/>
      <bottom style="medium">
        <color rgb="FF608BB4"/>
      </bottom>
      <diagonal/>
    </border>
    <border>
      <left style="medium">
        <color indexed="64"/>
      </left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indexed="64"/>
      </right>
      <top style="medium">
        <color rgb="FF608BB4"/>
      </top>
      <bottom/>
      <diagonal/>
    </border>
    <border>
      <left style="medium">
        <color indexed="64"/>
      </left>
      <right style="medium">
        <color rgb="FF608BB4"/>
      </right>
      <top/>
      <bottom style="medium">
        <color rgb="FF608BB4"/>
      </bottom>
      <diagonal/>
    </border>
    <border>
      <left style="medium">
        <color rgb="FF608BB4"/>
      </left>
      <right style="medium">
        <color indexed="64"/>
      </right>
      <top/>
      <bottom style="medium">
        <color rgb="FF608BB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BDD3E7"/>
      </top>
      <bottom style="medium">
        <color rgb="FF608BB4"/>
      </bottom>
      <diagonal/>
    </border>
    <border>
      <left/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5" xfId="0" applyBorder="1"/>
    <xf numFmtId="3" fontId="1" fillId="0" borderId="5" xfId="0" applyNumberFormat="1" applyFont="1" applyBorder="1" applyAlignment="1">
      <alignment horizontal="right" vertical="top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3" fontId="1" fillId="0" borderId="16" xfId="0" applyNumberFormat="1" applyFont="1" applyBorder="1" applyAlignment="1">
      <alignment horizontal="right" vertical="top"/>
    </xf>
    <xf numFmtId="3" fontId="1" fillId="0" borderId="17" xfId="0" applyNumberFormat="1" applyFont="1" applyBorder="1" applyAlignment="1">
      <alignment horizontal="right" vertical="top"/>
    </xf>
    <xf numFmtId="0" fontId="0" fillId="0" borderId="16" xfId="0" applyBorder="1"/>
    <xf numFmtId="3" fontId="1" fillId="0" borderId="18" xfId="0" applyNumberFormat="1" applyFont="1" applyBorder="1" applyAlignment="1">
      <alignment horizontal="right" vertical="top"/>
    </xf>
    <xf numFmtId="3" fontId="1" fillId="0" borderId="19" xfId="0" applyNumberFormat="1" applyFont="1" applyBorder="1" applyAlignment="1">
      <alignment horizontal="right" vertical="top"/>
    </xf>
    <xf numFmtId="3" fontId="1" fillId="0" borderId="20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3" fontId="1" fillId="0" borderId="24" xfId="0" applyNumberFormat="1" applyFont="1" applyBorder="1" applyAlignment="1">
      <alignment horizontal="right" vertical="top"/>
    </xf>
    <xf numFmtId="3" fontId="1" fillId="0" borderId="25" xfId="0" applyNumberFormat="1" applyFont="1" applyBorder="1" applyAlignment="1">
      <alignment horizontal="right" vertical="top"/>
    </xf>
    <xf numFmtId="3" fontId="1" fillId="0" borderId="26" xfId="0" applyNumberFormat="1" applyFont="1" applyBorder="1" applyAlignment="1">
      <alignment horizontal="right" vertical="top"/>
    </xf>
    <xf numFmtId="3" fontId="1" fillId="0" borderId="27" xfId="0" applyNumberFormat="1" applyFont="1" applyBorder="1" applyAlignment="1">
      <alignment horizontal="right" vertical="top"/>
    </xf>
    <xf numFmtId="9" fontId="1" fillId="0" borderId="30" xfId="1" applyFont="1" applyBorder="1" applyAlignment="1">
      <alignment horizontal="right" vertical="top"/>
    </xf>
    <xf numFmtId="0" fontId="0" fillId="0" borderId="0" xfId="0" applyAlignment="1">
      <alignment horizontal="left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9" xfId="0" applyFill="1" applyBorder="1" applyAlignment="1">
      <alignment horizontal="left" wrapText="1"/>
    </xf>
    <xf numFmtId="0" fontId="1" fillId="2" borderId="41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3" fontId="1" fillId="0" borderId="42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43" xfId="0" applyNumberFormat="1" applyFont="1" applyBorder="1" applyAlignment="1">
      <alignment horizontal="right" vertical="top"/>
    </xf>
    <xf numFmtId="0" fontId="6" fillId="0" borderId="0" xfId="0" applyFont="1"/>
    <xf numFmtId="0" fontId="8" fillId="3" borderId="40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1" fillId="0" borderId="30" xfId="1" applyNumberFormat="1" applyFont="1" applyBorder="1" applyAlignment="1">
      <alignment horizontal="right" vertical="top"/>
    </xf>
    <xf numFmtId="164" fontId="1" fillId="0" borderId="31" xfId="1" applyNumberFormat="1" applyFont="1" applyBorder="1" applyAlignment="1">
      <alignment horizontal="right" vertical="top"/>
    </xf>
    <xf numFmtId="164" fontId="1" fillId="0" borderId="1" xfId="1" applyNumberFormat="1" applyFont="1" applyBorder="1" applyAlignment="1">
      <alignment horizontal="right" vertical="top"/>
    </xf>
    <xf numFmtId="0" fontId="0" fillId="0" borderId="0" xfId="0"/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wrapText="1"/>
    </xf>
    <xf numFmtId="0" fontId="0" fillId="0" borderId="45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46" xfId="0" applyBorder="1"/>
    <xf numFmtId="3" fontId="0" fillId="0" borderId="46" xfId="0" applyNumberFormat="1" applyBorder="1"/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004595"/>
      <color rgb="FFF975F0"/>
      <color rgb="FFFDC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2"/>
  <sheetViews>
    <sheetView tabSelected="1" workbookViewId="0">
      <pane ySplit="5" topLeftCell="A6" activePane="bottomLeft" state="frozen"/>
      <selection activeCell="M1" sqref="M1"/>
      <selection pane="bottomLeft" activeCell="A2" sqref="A2:X2"/>
    </sheetView>
  </sheetViews>
  <sheetFormatPr defaultRowHeight="12.75"/>
  <cols>
    <col min="1" max="1" width="48.42578125" style="4" customWidth="1"/>
    <col min="2" max="4" width="6.28515625" customWidth="1"/>
    <col min="5" max="5" width="8" customWidth="1"/>
    <col min="6" max="6" width="6.28515625" customWidth="1"/>
    <col min="7" max="7" width="8.7109375" customWidth="1"/>
    <col min="8" max="8" width="9" customWidth="1"/>
    <col min="9" max="9" width="9.85546875" customWidth="1"/>
    <col min="10" max="10" width="11.28515625" customWidth="1"/>
    <col min="11" max="11" width="9.7109375" customWidth="1"/>
    <col min="12" max="12" width="11" customWidth="1"/>
    <col min="13" max="13" width="12.140625" customWidth="1"/>
    <col min="14" max="14" width="8.42578125" style="3" customWidth="1"/>
    <col min="15" max="15" width="9.5703125" style="5" customWidth="1"/>
    <col min="16" max="16" width="8.42578125" style="5" customWidth="1"/>
    <col min="17" max="17" width="7.42578125" style="5" customWidth="1"/>
    <col min="18" max="18" width="11.42578125" style="5" customWidth="1"/>
    <col min="19" max="22" width="24.28515625" customWidth="1"/>
    <col min="23" max="23" width="24.28515625" style="5" customWidth="1"/>
    <col min="24" max="24" width="24.28515625" customWidth="1"/>
  </cols>
  <sheetData>
    <row r="1" spans="1:35" s="28" customFormat="1" ht="18" customHeight="1" thickBot="1">
      <c r="A1" s="74" t="s">
        <v>348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s="5" customFormat="1" ht="7.5" customHeight="1" thickBo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35" s="4" customFormat="1" ht="29.25" customHeight="1" thickBot="1">
      <c r="A3" s="29"/>
      <c r="B3" s="39" t="s">
        <v>374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39" t="s">
        <v>375</v>
      </c>
      <c r="O3" s="40"/>
      <c r="P3" s="40"/>
      <c r="Q3" s="40"/>
      <c r="R3" s="41"/>
      <c r="S3" s="46" t="s">
        <v>377</v>
      </c>
      <c r="T3" s="48" t="s">
        <v>376</v>
      </c>
      <c r="U3" s="49"/>
      <c r="V3" s="49"/>
      <c r="W3" s="49"/>
      <c r="X3" s="50"/>
    </row>
    <row r="4" spans="1:35" s="18" customFormat="1" ht="44.25" customHeight="1" thickBot="1">
      <c r="A4" s="21"/>
      <c r="B4" s="58" t="s">
        <v>1</v>
      </c>
      <c r="C4" s="59"/>
      <c r="D4" s="59"/>
      <c r="E4" s="60"/>
      <c r="F4" s="61" t="s">
        <v>2</v>
      </c>
      <c r="G4" s="59"/>
      <c r="H4" s="59"/>
      <c r="I4" s="60"/>
      <c r="J4" s="42" t="s">
        <v>352</v>
      </c>
      <c r="K4" s="42" t="s">
        <v>351</v>
      </c>
      <c r="L4" s="42" t="s">
        <v>3</v>
      </c>
      <c r="M4" s="44" t="s">
        <v>350</v>
      </c>
      <c r="N4" s="54" t="s">
        <v>338</v>
      </c>
      <c r="O4" s="42" t="s">
        <v>339</v>
      </c>
      <c r="P4" s="42" t="s">
        <v>340</v>
      </c>
      <c r="Q4" s="42" t="s">
        <v>337</v>
      </c>
      <c r="R4" s="56" t="s">
        <v>349</v>
      </c>
      <c r="S4" s="47"/>
      <c r="T4" s="51"/>
      <c r="U4" s="52"/>
      <c r="V4" s="52"/>
      <c r="W4" s="52"/>
      <c r="X4" s="53"/>
    </row>
    <row r="5" spans="1:35" s="18" customFormat="1" ht="33.75" customHeight="1" thickBot="1">
      <c r="A5" s="22" t="s">
        <v>0</v>
      </c>
      <c r="B5" s="19" t="s">
        <v>335</v>
      </c>
      <c r="C5" s="20" t="s">
        <v>366</v>
      </c>
      <c r="D5" s="20" t="s">
        <v>367</v>
      </c>
      <c r="E5" s="20" t="s">
        <v>368</v>
      </c>
      <c r="F5" s="20" t="s">
        <v>335</v>
      </c>
      <c r="G5" s="20" t="s">
        <v>369</v>
      </c>
      <c r="H5" s="20" t="s">
        <v>370</v>
      </c>
      <c r="I5" s="20" t="s">
        <v>371</v>
      </c>
      <c r="J5" s="43"/>
      <c r="K5" s="43"/>
      <c r="L5" s="43"/>
      <c r="M5" s="45"/>
      <c r="N5" s="55"/>
      <c r="O5" s="43"/>
      <c r="P5" s="43"/>
      <c r="Q5" s="43"/>
      <c r="R5" s="57"/>
      <c r="S5" s="30" t="s">
        <v>343</v>
      </c>
      <c r="T5" s="31" t="s">
        <v>341</v>
      </c>
      <c r="U5" s="32" t="s">
        <v>342</v>
      </c>
      <c r="V5" s="32" t="s">
        <v>345</v>
      </c>
      <c r="W5" s="32" t="s">
        <v>346</v>
      </c>
      <c r="X5" s="33" t="s">
        <v>344</v>
      </c>
    </row>
    <row r="6" spans="1:35" ht="13.5" thickBot="1">
      <c r="A6" s="23" t="s">
        <v>4</v>
      </c>
      <c r="B6" s="6">
        <v>42</v>
      </c>
      <c r="C6" s="2">
        <v>41</v>
      </c>
      <c r="D6" s="2">
        <v>1</v>
      </c>
      <c r="E6" s="2">
        <v>0</v>
      </c>
      <c r="F6" s="2">
        <v>587</v>
      </c>
      <c r="G6" s="2">
        <v>586</v>
      </c>
      <c r="H6" s="2">
        <v>1</v>
      </c>
      <c r="I6" s="2">
        <v>0</v>
      </c>
      <c r="J6" s="2">
        <v>13694540.27</v>
      </c>
      <c r="K6" s="2">
        <v>11570070.43</v>
      </c>
      <c r="L6" s="2">
        <v>0</v>
      </c>
      <c r="M6" s="12">
        <v>229561.12</v>
      </c>
      <c r="N6" s="6">
        <v>19835.069999999996</v>
      </c>
      <c r="O6" s="2">
        <v>7410.5199999999986</v>
      </c>
      <c r="P6" s="2">
        <v>12424.55</v>
      </c>
      <c r="Q6" s="2">
        <v>587</v>
      </c>
      <c r="R6" s="7">
        <v>13694540.27</v>
      </c>
      <c r="S6" s="35">
        <f>IFERROR(H6/F6,"bez zaměstnanců")</f>
        <v>1.7035775127768314E-3</v>
      </c>
      <c r="T6" s="6">
        <f>IFERROR(N6/Q6,"bez zaměstnanců")</f>
        <v>33.790579216354338</v>
      </c>
      <c r="U6" s="2">
        <f>IFERROR(O6/Q6,"bez zaměstnanců")</f>
        <v>12.624395229982962</v>
      </c>
      <c r="V6" s="2">
        <f>IFERROR(R6/N6,"žádná plocha celkem")</f>
        <v>690.42056670331908</v>
      </c>
      <c r="W6" s="12">
        <f>IFERROR(R6/O6,"žádná plocha kancelářská")</f>
        <v>1847.9864125594429</v>
      </c>
      <c r="X6" s="7">
        <f>IFERROR(R6/Q6,"bez zaměstnanců")</f>
        <v>23329.710851788757</v>
      </c>
    </row>
    <row r="7" spans="1:35" ht="13.5" thickBot="1">
      <c r="A7" s="23" t="s">
        <v>5</v>
      </c>
      <c r="B7" s="6">
        <v>1</v>
      </c>
      <c r="C7" s="2">
        <v>0</v>
      </c>
      <c r="D7" s="2">
        <v>1</v>
      </c>
      <c r="E7" s="2">
        <v>0</v>
      </c>
      <c r="F7" s="2">
        <v>123</v>
      </c>
      <c r="G7" s="2">
        <v>0</v>
      </c>
      <c r="H7" s="2">
        <v>123</v>
      </c>
      <c r="I7" s="2">
        <v>0</v>
      </c>
      <c r="J7" s="2">
        <v>857141.28</v>
      </c>
      <c r="K7" s="2">
        <v>0</v>
      </c>
      <c r="L7" s="2">
        <v>7688160</v>
      </c>
      <c r="M7" s="12">
        <v>0</v>
      </c>
      <c r="N7" s="6">
        <v>1831.32</v>
      </c>
      <c r="O7" s="2">
        <v>1394.01</v>
      </c>
      <c r="P7" s="2">
        <v>437.31</v>
      </c>
      <c r="Q7" s="2">
        <v>123</v>
      </c>
      <c r="R7" s="7">
        <v>857141.27999999968</v>
      </c>
      <c r="S7" s="35">
        <f t="shared" ref="S7:S70" si="0">IFERROR(H7/F7,"bez zaměstnanců")</f>
        <v>1</v>
      </c>
      <c r="T7" s="6">
        <f t="shared" ref="T7:T70" si="1">IFERROR(N7/Q7,"bez zaměstnanců")</f>
        <v>14.888780487804878</v>
      </c>
      <c r="U7" s="2">
        <f t="shared" ref="U7:U70" si="2">IFERROR(O7/Q7,"bez zaměstnanců")</f>
        <v>11.333414634146342</v>
      </c>
      <c r="V7" s="2">
        <f t="shared" ref="V7:V70" si="3">IFERROR(R7/N7,"žádná plocha celkem")</f>
        <v>468.04560644780798</v>
      </c>
      <c r="W7" s="12">
        <f t="shared" ref="W7:W70" si="4">IFERROR(R7/O7,"žádná plocha kancelářská")</f>
        <v>614.87455613661291</v>
      </c>
      <c r="X7" s="7">
        <f t="shared" ref="X7:X70" si="5">IFERROR(R7/Q7,"bez zaměstnanců")</f>
        <v>6968.6282926829244</v>
      </c>
    </row>
    <row r="8" spans="1:35" ht="13.5" thickBot="1">
      <c r="A8" s="23" t="s">
        <v>6</v>
      </c>
      <c r="B8" s="6">
        <v>1</v>
      </c>
      <c r="C8" s="2">
        <v>1</v>
      </c>
      <c r="D8" s="2">
        <v>0</v>
      </c>
      <c r="E8" s="2">
        <v>0</v>
      </c>
      <c r="F8" s="2">
        <v>10</v>
      </c>
      <c r="G8" s="2">
        <v>10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2">
        <v>0</v>
      </c>
      <c r="N8" s="6">
        <v>221</v>
      </c>
      <c r="O8" s="2">
        <v>221</v>
      </c>
      <c r="P8" s="2">
        <v>0</v>
      </c>
      <c r="Q8" s="2">
        <v>10</v>
      </c>
      <c r="R8" s="7">
        <v>0</v>
      </c>
      <c r="S8" s="35">
        <f t="shared" si="0"/>
        <v>0</v>
      </c>
      <c r="T8" s="6">
        <f t="shared" si="1"/>
        <v>22.1</v>
      </c>
      <c r="U8" s="2">
        <f t="shared" si="2"/>
        <v>22.1</v>
      </c>
      <c r="V8" s="2">
        <f t="shared" si="3"/>
        <v>0</v>
      </c>
      <c r="W8" s="12">
        <f t="shared" si="4"/>
        <v>0</v>
      </c>
      <c r="X8" s="7">
        <f t="shared" si="5"/>
        <v>0</v>
      </c>
    </row>
    <row r="9" spans="1:35" ht="13.5" thickBot="1">
      <c r="A9" s="23" t="s">
        <v>7</v>
      </c>
      <c r="B9" s="6">
        <v>1</v>
      </c>
      <c r="C9" s="2">
        <v>1</v>
      </c>
      <c r="D9" s="2">
        <v>0</v>
      </c>
      <c r="E9" s="2">
        <v>0</v>
      </c>
      <c r="F9" s="2">
        <v>6</v>
      </c>
      <c r="G9" s="2">
        <v>6</v>
      </c>
      <c r="H9" s="2">
        <v>0</v>
      </c>
      <c r="I9" s="2">
        <v>0</v>
      </c>
      <c r="J9" s="2">
        <v>92584</v>
      </c>
      <c r="K9" s="2">
        <v>0</v>
      </c>
      <c r="L9" s="2">
        <v>0</v>
      </c>
      <c r="M9" s="12">
        <v>0</v>
      </c>
      <c r="N9" s="6">
        <v>238</v>
      </c>
      <c r="O9" s="2">
        <v>98.97</v>
      </c>
      <c r="P9" s="2">
        <v>139.03</v>
      </c>
      <c r="Q9" s="2">
        <v>6</v>
      </c>
      <c r="R9" s="7">
        <v>92584.000000000116</v>
      </c>
      <c r="S9" s="35">
        <f t="shared" si="0"/>
        <v>0</v>
      </c>
      <c r="T9" s="6">
        <f t="shared" si="1"/>
        <v>39.666666666666664</v>
      </c>
      <c r="U9" s="2">
        <f t="shared" si="2"/>
        <v>16.495000000000001</v>
      </c>
      <c r="V9" s="2">
        <f t="shared" si="3"/>
        <v>389.00840336134502</v>
      </c>
      <c r="W9" s="12">
        <f t="shared" si="4"/>
        <v>935.47539658482492</v>
      </c>
      <c r="X9" s="7">
        <f t="shared" si="5"/>
        <v>15430.666666666686</v>
      </c>
    </row>
    <row r="10" spans="1:35" ht="13.5" thickBot="1">
      <c r="A10" s="23" t="s">
        <v>8</v>
      </c>
      <c r="B10" s="6">
        <v>1</v>
      </c>
      <c r="C10" s="2">
        <v>1</v>
      </c>
      <c r="D10" s="2">
        <v>0</v>
      </c>
      <c r="E10" s="2">
        <v>0</v>
      </c>
      <c r="F10" s="2">
        <v>15</v>
      </c>
      <c r="G10" s="2">
        <v>15</v>
      </c>
      <c r="H10" s="2">
        <v>0</v>
      </c>
      <c r="I10" s="2">
        <v>0</v>
      </c>
      <c r="J10" s="2">
        <v>35539.53</v>
      </c>
      <c r="K10" s="2">
        <v>0</v>
      </c>
      <c r="L10" s="2">
        <v>271356</v>
      </c>
      <c r="M10" s="12">
        <v>0</v>
      </c>
      <c r="N10" s="6">
        <v>67.099999999999994</v>
      </c>
      <c r="O10" s="2">
        <v>67.099999999999994</v>
      </c>
      <c r="P10" s="2">
        <v>0</v>
      </c>
      <c r="Q10" s="2">
        <v>15</v>
      </c>
      <c r="R10" s="7">
        <v>35539.530000000006</v>
      </c>
      <c r="S10" s="35">
        <f t="shared" si="0"/>
        <v>0</v>
      </c>
      <c r="T10" s="6">
        <f t="shared" si="1"/>
        <v>4.4733333333333327</v>
      </c>
      <c r="U10" s="2">
        <f t="shared" si="2"/>
        <v>4.4733333333333327</v>
      </c>
      <c r="V10" s="2">
        <f t="shared" si="3"/>
        <v>529.65022354694497</v>
      </c>
      <c r="W10" s="12">
        <f t="shared" si="4"/>
        <v>529.65022354694497</v>
      </c>
      <c r="X10" s="7">
        <f t="shared" si="5"/>
        <v>2369.3020000000006</v>
      </c>
    </row>
    <row r="11" spans="1:35" ht="13.5" thickBot="1">
      <c r="A11" s="23" t="s">
        <v>9</v>
      </c>
      <c r="B11" s="6">
        <v>1</v>
      </c>
      <c r="C11" s="2">
        <v>1</v>
      </c>
      <c r="D11" s="2">
        <v>0</v>
      </c>
      <c r="E11" s="2">
        <v>0</v>
      </c>
      <c r="F11" s="2">
        <v>66</v>
      </c>
      <c r="G11" s="2">
        <v>66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12">
        <v>0</v>
      </c>
      <c r="N11" s="6">
        <v>716.6</v>
      </c>
      <c r="O11" s="2">
        <v>716.6</v>
      </c>
      <c r="P11" s="2">
        <v>0</v>
      </c>
      <c r="Q11" s="2">
        <v>66</v>
      </c>
      <c r="R11" s="7">
        <v>0</v>
      </c>
      <c r="S11" s="35">
        <f t="shared" si="0"/>
        <v>0</v>
      </c>
      <c r="T11" s="6">
        <f t="shared" si="1"/>
        <v>10.857575757575757</v>
      </c>
      <c r="U11" s="2">
        <f t="shared" si="2"/>
        <v>10.857575757575757</v>
      </c>
      <c r="V11" s="2">
        <f t="shared" si="3"/>
        <v>0</v>
      </c>
      <c r="W11" s="12">
        <f t="shared" si="4"/>
        <v>0</v>
      </c>
      <c r="X11" s="7">
        <f t="shared" si="5"/>
        <v>0</v>
      </c>
    </row>
    <row r="12" spans="1:35" ht="13.5" thickBot="1">
      <c r="A12" s="23" t="s">
        <v>10</v>
      </c>
      <c r="B12" s="6">
        <v>16</v>
      </c>
      <c r="C12" s="2">
        <v>4</v>
      </c>
      <c r="D12" s="2">
        <v>11</v>
      </c>
      <c r="E12" s="2">
        <v>1</v>
      </c>
      <c r="F12" s="2">
        <v>386</v>
      </c>
      <c r="G12" s="2">
        <v>107</v>
      </c>
      <c r="H12" s="2">
        <v>271</v>
      </c>
      <c r="I12" s="2">
        <v>8</v>
      </c>
      <c r="J12" s="2">
        <v>8296665</v>
      </c>
      <c r="K12" s="2">
        <v>0</v>
      </c>
      <c r="L12" s="2">
        <v>13335905.76</v>
      </c>
      <c r="M12" s="12">
        <v>0</v>
      </c>
      <c r="N12" s="6">
        <v>9589.9500000000007</v>
      </c>
      <c r="O12" s="2">
        <v>5106</v>
      </c>
      <c r="P12" s="2">
        <v>4483.95</v>
      </c>
      <c r="Q12" s="2">
        <v>386</v>
      </c>
      <c r="R12" s="7">
        <v>8208679.0000000177</v>
      </c>
      <c r="S12" s="35">
        <f t="shared" si="0"/>
        <v>0.70207253886010368</v>
      </c>
      <c r="T12" s="6">
        <f t="shared" si="1"/>
        <v>24.844430051813472</v>
      </c>
      <c r="U12" s="2">
        <f t="shared" si="2"/>
        <v>13.2279792746114</v>
      </c>
      <c r="V12" s="2">
        <f t="shared" si="3"/>
        <v>855.96681943075998</v>
      </c>
      <c r="W12" s="12">
        <f t="shared" si="4"/>
        <v>1607.6535448492004</v>
      </c>
      <c r="X12" s="7">
        <f t="shared" si="5"/>
        <v>21266.00777202077</v>
      </c>
    </row>
    <row r="13" spans="1:35" ht="13.5" thickBot="1">
      <c r="A13" s="23" t="s">
        <v>11</v>
      </c>
      <c r="B13" s="6">
        <v>7</v>
      </c>
      <c r="C13" s="2">
        <v>0</v>
      </c>
      <c r="D13" s="2">
        <v>6</v>
      </c>
      <c r="E13" s="2">
        <v>1</v>
      </c>
      <c r="F13" s="2">
        <v>106</v>
      </c>
      <c r="G13" s="2">
        <v>0</v>
      </c>
      <c r="H13" s="2">
        <v>106</v>
      </c>
      <c r="I13" s="2">
        <v>0</v>
      </c>
      <c r="J13" s="2">
        <v>2259081</v>
      </c>
      <c r="K13" s="2">
        <v>0</v>
      </c>
      <c r="L13" s="2">
        <v>360084</v>
      </c>
      <c r="M13" s="12">
        <v>0</v>
      </c>
      <c r="N13" s="6">
        <v>387</v>
      </c>
      <c r="O13" s="2">
        <v>153</v>
      </c>
      <c r="P13" s="2">
        <v>234</v>
      </c>
      <c r="Q13" s="2">
        <v>106</v>
      </c>
      <c r="R13" s="7">
        <v>0</v>
      </c>
      <c r="S13" s="35">
        <f t="shared" si="0"/>
        <v>1</v>
      </c>
      <c r="T13" s="6">
        <f t="shared" si="1"/>
        <v>3.6509433962264151</v>
      </c>
      <c r="U13" s="2">
        <f t="shared" si="2"/>
        <v>1.4433962264150944</v>
      </c>
      <c r="V13" s="2">
        <f t="shared" si="3"/>
        <v>0</v>
      </c>
      <c r="W13" s="12">
        <f t="shared" si="4"/>
        <v>0</v>
      </c>
      <c r="X13" s="7">
        <f t="shared" si="5"/>
        <v>0</v>
      </c>
    </row>
    <row r="14" spans="1:35" ht="13.5" thickBot="1">
      <c r="A14" s="23" t="s">
        <v>12</v>
      </c>
      <c r="B14" s="6">
        <v>1</v>
      </c>
      <c r="C14" s="2">
        <v>1</v>
      </c>
      <c r="D14" s="2">
        <v>0</v>
      </c>
      <c r="E14" s="2">
        <v>0</v>
      </c>
      <c r="F14" s="2">
        <v>125</v>
      </c>
      <c r="G14" s="2">
        <v>125</v>
      </c>
      <c r="H14" s="2">
        <v>0</v>
      </c>
      <c r="I14" s="2">
        <v>0</v>
      </c>
      <c r="J14" s="2">
        <v>6498432</v>
      </c>
      <c r="K14" s="2">
        <v>4253230</v>
      </c>
      <c r="L14" s="2">
        <v>0</v>
      </c>
      <c r="M14" s="12">
        <v>460800</v>
      </c>
      <c r="N14" s="6">
        <v>3761</v>
      </c>
      <c r="O14" s="2">
        <v>1192</v>
      </c>
      <c r="P14" s="2">
        <v>2569</v>
      </c>
      <c r="Q14" s="2">
        <v>125</v>
      </c>
      <c r="R14" s="7">
        <v>6498431.9999999898</v>
      </c>
      <c r="S14" s="35">
        <f t="shared" si="0"/>
        <v>0</v>
      </c>
      <c r="T14" s="6">
        <f t="shared" si="1"/>
        <v>30.088000000000001</v>
      </c>
      <c r="U14" s="2">
        <f t="shared" si="2"/>
        <v>9.5359999999999996</v>
      </c>
      <c r="V14" s="2">
        <f t="shared" si="3"/>
        <v>1727.8468492422201</v>
      </c>
      <c r="W14" s="12">
        <f t="shared" si="4"/>
        <v>5451.7046979865681</v>
      </c>
      <c r="X14" s="7">
        <f t="shared" si="5"/>
        <v>51987.455999999918</v>
      </c>
    </row>
    <row r="15" spans="1:35" ht="13.5" thickBot="1">
      <c r="A15" s="23" t="s">
        <v>13</v>
      </c>
      <c r="B15" s="6">
        <v>27</v>
      </c>
      <c r="C15" s="2">
        <v>20</v>
      </c>
      <c r="D15" s="2">
        <v>6</v>
      </c>
      <c r="E15" s="2">
        <v>1</v>
      </c>
      <c r="F15" s="2">
        <v>114</v>
      </c>
      <c r="G15" s="2">
        <v>82</v>
      </c>
      <c r="H15" s="2">
        <v>29</v>
      </c>
      <c r="I15" s="2">
        <v>3</v>
      </c>
      <c r="J15" s="2">
        <v>6101758.2699999996</v>
      </c>
      <c r="K15" s="2">
        <v>823228.36</v>
      </c>
      <c r="L15" s="2">
        <v>622419.4</v>
      </c>
      <c r="M15" s="12">
        <v>1200892</v>
      </c>
      <c r="N15" s="6">
        <v>4889.8100000000004</v>
      </c>
      <c r="O15" s="2">
        <v>1231.1099999999999</v>
      </c>
      <c r="P15" s="2">
        <v>3658.7</v>
      </c>
      <c r="Q15" s="2">
        <v>114</v>
      </c>
      <c r="R15" s="7">
        <v>5986096.1500000013</v>
      </c>
      <c r="S15" s="35">
        <f t="shared" si="0"/>
        <v>0.25438596491228072</v>
      </c>
      <c r="T15" s="6">
        <f t="shared" si="1"/>
        <v>42.893070175438602</v>
      </c>
      <c r="U15" s="2">
        <f t="shared" si="2"/>
        <v>10.799210526315788</v>
      </c>
      <c r="V15" s="2">
        <f t="shared" si="3"/>
        <v>1224.1981079019431</v>
      </c>
      <c r="W15" s="12">
        <f t="shared" si="4"/>
        <v>4862.3568568202691</v>
      </c>
      <c r="X15" s="7">
        <f t="shared" si="5"/>
        <v>52509.615350877204</v>
      </c>
    </row>
    <row r="16" spans="1:35" ht="13.5" thickBot="1">
      <c r="A16" s="23" t="s">
        <v>355</v>
      </c>
      <c r="B16" s="6">
        <v>1</v>
      </c>
      <c r="C16" s="2">
        <v>1</v>
      </c>
      <c r="D16" s="2">
        <v>0</v>
      </c>
      <c r="E16" s="2">
        <v>0</v>
      </c>
      <c r="F16" s="2">
        <v>55</v>
      </c>
      <c r="G16" s="2">
        <v>55</v>
      </c>
      <c r="H16" s="2">
        <v>0</v>
      </c>
      <c r="I16" s="2">
        <v>0</v>
      </c>
      <c r="J16" s="2">
        <v>125229</v>
      </c>
      <c r="K16" s="2">
        <v>0</v>
      </c>
      <c r="L16" s="2">
        <v>285000</v>
      </c>
      <c r="M16" s="12">
        <v>0</v>
      </c>
      <c r="N16" s="6">
        <v>950</v>
      </c>
      <c r="O16" s="2">
        <v>0</v>
      </c>
      <c r="P16" s="2">
        <v>950</v>
      </c>
      <c r="Q16" s="2">
        <v>55</v>
      </c>
      <c r="R16" s="7">
        <v>125229</v>
      </c>
      <c r="S16" s="35">
        <f t="shared" si="0"/>
        <v>0</v>
      </c>
      <c r="T16" s="6">
        <f t="shared" si="1"/>
        <v>17.272727272727273</v>
      </c>
      <c r="U16" s="2">
        <f t="shared" si="2"/>
        <v>0</v>
      </c>
      <c r="V16" s="2">
        <f t="shared" si="3"/>
        <v>131.82</v>
      </c>
      <c r="W16" s="12" t="str">
        <f>IFERROR(R16/O16,"Žádná plocha kancelářská")</f>
        <v>Žádná plocha kancelářská</v>
      </c>
      <c r="X16" s="7">
        <f t="shared" si="5"/>
        <v>2276.8909090909092</v>
      </c>
    </row>
    <row r="17" spans="1:24" ht="13.5" thickBot="1">
      <c r="A17" s="23" t="s">
        <v>14</v>
      </c>
      <c r="B17" s="6">
        <v>6</v>
      </c>
      <c r="C17" s="2">
        <v>6</v>
      </c>
      <c r="D17" s="2">
        <v>0</v>
      </c>
      <c r="E17" s="2">
        <v>0</v>
      </c>
      <c r="F17" s="2">
        <v>152</v>
      </c>
      <c r="G17" s="2">
        <v>152</v>
      </c>
      <c r="H17" s="2">
        <v>0</v>
      </c>
      <c r="I17" s="2">
        <v>0</v>
      </c>
      <c r="J17" s="2">
        <v>3541318.53</v>
      </c>
      <c r="K17" s="2">
        <v>0</v>
      </c>
      <c r="L17" s="2">
        <v>0</v>
      </c>
      <c r="M17" s="12">
        <v>137256</v>
      </c>
      <c r="N17" s="6">
        <v>8354.89</v>
      </c>
      <c r="O17" s="2">
        <v>1136.95</v>
      </c>
      <c r="P17" s="2">
        <v>7217.9400000000005</v>
      </c>
      <c r="Q17" s="2">
        <v>152</v>
      </c>
      <c r="R17" s="7">
        <v>3541318.5300000031</v>
      </c>
      <c r="S17" s="35">
        <f t="shared" si="0"/>
        <v>0</v>
      </c>
      <c r="T17" s="6">
        <f t="shared" si="1"/>
        <v>54.966381578947363</v>
      </c>
      <c r="U17" s="2">
        <f t="shared" si="2"/>
        <v>7.4799342105263165</v>
      </c>
      <c r="V17" s="2">
        <f t="shared" si="3"/>
        <v>423.86177795279212</v>
      </c>
      <c r="W17" s="12">
        <f t="shared" si="4"/>
        <v>3114.7530938035998</v>
      </c>
      <c r="X17" s="7">
        <f t="shared" si="5"/>
        <v>23298.148223684231</v>
      </c>
    </row>
    <row r="18" spans="1:24" ht="13.5" thickBot="1">
      <c r="A18" s="23" t="s">
        <v>15</v>
      </c>
      <c r="B18" s="6">
        <v>1</v>
      </c>
      <c r="C18" s="2">
        <v>1</v>
      </c>
      <c r="D18" s="2">
        <v>0</v>
      </c>
      <c r="E18" s="2">
        <v>0</v>
      </c>
      <c r="F18" s="2">
        <v>1</v>
      </c>
      <c r="G18" s="2">
        <v>1</v>
      </c>
      <c r="H18" s="2">
        <v>0</v>
      </c>
      <c r="I18" s="2">
        <v>0</v>
      </c>
      <c r="J18" s="2">
        <v>6640</v>
      </c>
      <c r="K18" s="2">
        <v>0</v>
      </c>
      <c r="L18" s="2">
        <v>31936</v>
      </c>
      <c r="M18" s="12">
        <v>0</v>
      </c>
      <c r="N18" s="6">
        <v>75.150000000000006</v>
      </c>
      <c r="O18" s="2">
        <v>26.59</v>
      </c>
      <c r="P18" s="2">
        <v>48.56</v>
      </c>
      <c r="Q18" s="2">
        <v>1</v>
      </c>
      <c r="R18" s="7">
        <v>6639.9999999999973</v>
      </c>
      <c r="S18" s="35">
        <f t="shared" si="0"/>
        <v>0</v>
      </c>
      <c r="T18" s="6">
        <f t="shared" si="1"/>
        <v>75.150000000000006</v>
      </c>
      <c r="U18" s="2">
        <f t="shared" si="2"/>
        <v>26.59</v>
      </c>
      <c r="V18" s="2">
        <f t="shared" si="3"/>
        <v>88.356620093147001</v>
      </c>
      <c r="W18" s="12">
        <f t="shared" si="4"/>
        <v>249.71793907484007</v>
      </c>
      <c r="X18" s="7">
        <f t="shared" si="5"/>
        <v>6639.9999999999973</v>
      </c>
    </row>
    <row r="19" spans="1:24" ht="13.5" thickBot="1">
      <c r="A19" s="23" t="s">
        <v>16</v>
      </c>
      <c r="B19" s="6">
        <v>2</v>
      </c>
      <c r="C19" s="2">
        <v>1</v>
      </c>
      <c r="D19" s="2">
        <v>1</v>
      </c>
      <c r="E19" s="2">
        <v>0</v>
      </c>
      <c r="F19" s="2">
        <v>67</v>
      </c>
      <c r="G19" s="2">
        <v>64</v>
      </c>
      <c r="H19" s="2">
        <v>3</v>
      </c>
      <c r="I19" s="2">
        <v>0</v>
      </c>
      <c r="J19" s="2">
        <v>2846787.52</v>
      </c>
      <c r="K19" s="2">
        <v>0</v>
      </c>
      <c r="L19" s="2">
        <v>150936</v>
      </c>
      <c r="M19" s="12">
        <v>0</v>
      </c>
      <c r="N19" s="6">
        <v>1429</v>
      </c>
      <c r="O19" s="2">
        <v>909</v>
      </c>
      <c r="P19" s="2">
        <v>520</v>
      </c>
      <c r="Q19" s="2">
        <v>67</v>
      </c>
      <c r="R19" s="7">
        <v>2846787.5199999935</v>
      </c>
      <c r="S19" s="35">
        <f t="shared" si="0"/>
        <v>4.4776119402985072E-2</v>
      </c>
      <c r="T19" s="6">
        <f t="shared" si="1"/>
        <v>21.328358208955223</v>
      </c>
      <c r="U19" s="2">
        <f t="shared" si="2"/>
        <v>13.567164179104477</v>
      </c>
      <c r="V19" s="2">
        <f t="shared" si="3"/>
        <v>1992.153617914621</v>
      </c>
      <c r="W19" s="12">
        <f t="shared" si="4"/>
        <v>3131.7794499449874</v>
      </c>
      <c r="X19" s="7">
        <f t="shared" si="5"/>
        <v>42489.365970149156</v>
      </c>
    </row>
    <row r="20" spans="1:24" ht="13.5" thickBot="1">
      <c r="A20" s="23" t="s">
        <v>17</v>
      </c>
      <c r="B20" s="6">
        <v>2</v>
      </c>
      <c r="C20" s="2">
        <v>2</v>
      </c>
      <c r="D20" s="2">
        <v>0</v>
      </c>
      <c r="E20" s="2">
        <v>0</v>
      </c>
      <c r="F20" s="2">
        <v>15</v>
      </c>
      <c r="G20" s="2">
        <v>15</v>
      </c>
      <c r="H20" s="2">
        <v>0</v>
      </c>
      <c r="I20" s="2">
        <v>0</v>
      </c>
      <c r="J20" s="2">
        <v>260093.28</v>
      </c>
      <c r="K20" s="2">
        <v>0</v>
      </c>
      <c r="L20" s="2">
        <v>0</v>
      </c>
      <c r="M20" s="12">
        <v>0</v>
      </c>
      <c r="N20" s="6">
        <v>225.75</v>
      </c>
      <c r="O20" s="2">
        <v>209.25</v>
      </c>
      <c r="P20" s="2">
        <v>16.5</v>
      </c>
      <c r="Q20" s="2">
        <v>15</v>
      </c>
      <c r="R20" s="7">
        <v>260093.28000000049</v>
      </c>
      <c r="S20" s="35">
        <f t="shared" si="0"/>
        <v>0</v>
      </c>
      <c r="T20" s="6">
        <f t="shared" si="1"/>
        <v>15.05</v>
      </c>
      <c r="U20" s="2">
        <f t="shared" si="2"/>
        <v>13.95</v>
      </c>
      <c r="V20" s="2">
        <f t="shared" si="3"/>
        <v>1152.12970099668</v>
      </c>
      <c r="W20" s="12">
        <f t="shared" si="4"/>
        <v>1242.9786379928339</v>
      </c>
      <c r="X20" s="7">
        <f t="shared" si="5"/>
        <v>17339.552000000032</v>
      </c>
    </row>
    <row r="21" spans="1:24" ht="13.5" thickBot="1">
      <c r="A21" s="23" t="s">
        <v>18</v>
      </c>
      <c r="B21" s="6">
        <v>2</v>
      </c>
      <c r="C21" s="2">
        <v>2</v>
      </c>
      <c r="D21" s="2">
        <v>0</v>
      </c>
      <c r="E21" s="2">
        <v>0</v>
      </c>
      <c r="F21" s="2">
        <v>40</v>
      </c>
      <c r="G21" s="2">
        <v>40</v>
      </c>
      <c r="H21" s="2">
        <v>0</v>
      </c>
      <c r="I21" s="2">
        <v>0</v>
      </c>
      <c r="J21" s="2">
        <v>233793</v>
      </c>
      <c r="K21" s="2">
        <v>0</v>
      </c>
      <c r="L21" s="2">
        <v>0</v>
      </c>
      <c r="M21" s="12">
        <v>0</v>
      </c>
      <c r="N21" s="6">
        <v>1953</v>
      </c>
      <c r="O21" s="2">
        <v>894</v>
      </c>
      <c r="P21" s="2">
        <v>1059</v>
      </c>
      <c r="Q21" s="2">
        <v>40</v>
      </c>
      <c r="R21" s="7">
        <v>233793.00000000032</v>
      </c>
      <c r="S21" s="35">
        <f t="shared" si="0"/>
        <v>0</v>
      </c>
      <c r="T21" s="6">
        <f t="shared" si="1"/>
        <v>48.825000000000003</v>
      </c>
      <c r="U21" s="2">
        <f t="shared" si="2"/>
        <v>22.35</v>
      </c>
      <c r="V21" s="2">
        <f t="shared" si="3"/>
        <v>119.709677419355</v>
      </c>
      <c r="W21" s="12">
        <f t="shared" si="4"/>
        <v>261.51342281879232</v>
      </c>
      <c r="X21" s="7">
        <f t="shared" si="5"/>
        <v>5844.825000000008</v>
      </c>
    </row>
    <row r="22" spans="1:24" ht="13.5" thickBot="1">
      <c r="A22" s="23" t="s">
        <v>19</v>
      </c>
      <c r="B22" s="6">
        <v>2</v>
      </c>
      <c r="C22" s="2">
        <v>2</v>
      </c>
      <c r="D22" s="2">
        <v>0</v>
      </c>
      <c r="E22" s="2">
        <v>0</v>
      </c>
      <c r="F22" s="2">
        <v>91</v>
      </c>
      <c r="G22" s="2">
        <v>91</v>
      </c>
      <c r="H22" s="2">
        <v>0</v>
      </c>
      <c r="I22" s="2">
        <v>0</v>
      </c>
      <c r="J22" s="2">
        <v>7587729</v>
      </c>
      <c r="K22" s="2">
        <v>0</v>
      </c>
      <c r="L22" s="2">
        <v>0</v>
      </c>
      <c r="M22" s="12">
        <v>0</v>
      </c>
      <c r="N22" s="6">
        <v>2807</v>
      </c>
      <c r="O22" s="2">
        <v>910</v>
      </c>
      <c r="P22" s="2">
        <v>1897</v>
      </c>
      <c r="Q22" s="2">
        <v>91</v>
      </c>
      <c r="R22" s="7">
        <v>7587728.9999999907</v>
      </c>
      <c r="S22" s="35">
        <f t="shared" si="0"/>
        <v>0</v>
      </c>
      <c r="T22" s="6">
        <f t="shared" si="1"/>
        <v>30.846153846153847</v>
      </c>
      <c r="U22" s="2">
        <f t="shared" si="2"/>
        <v>10</v>
      </c>
      <c r="V22" s="2">
        <f t="shared" si="3"/>
        <v>2703.1453509084399</v>
      </c>
      <c r="W22" s="12">
        <f t="shared" si="4"/>
        <v>8338.1637362637266</v>
      </c>
      <c r="X22" s="7">
        <f t="shared" si="5"/>
        <v>83381.637362637266</v>
      </c>
    </row>
    <row r="23" spans="1:24" ht="13.5" thickBot="1">
      <c r="A23" s="23" t="s">
        <v>20</v>
      </c>
      <c r="B23" s="6">
        <v>7</v>
      </c>
      <c r="C23" s="2">
        <v>7</v>
      </c>
      <c r="D23" s="2">
        <v>0</v>
      </c>
      <c r="E23" s="2">
        <v>0</v>
      </c>
      <c r="F23" s="2">
        <v>324</v>
      </c>
      <c r="G23" s="2">
        <v>324</v>
      </c>
      <c r="H23" s="2">
        <v>0</v>
      </c>
      <c r="I23" s="2">
        <v>0</v>
      </c>
      <c r="J23" s="2">
        <v>11259786</v>
      </c>
      <c r="K23" s="2">
        <v>0</v>
      </c>
      <c r="L23" s="2">
        <v>0</v>
      </c>
      <c r="M23" s="12">
        <v>0</v>
      </c>
      <c r="N23" s="6">
        <v>7846</v>
      </c>
      <c r="O23" s="2">
        <v>2642</v>
      </c>
      <c r="P23" s="2">
        <v>5204</v>
      </c>
      <c r="Q23" s="2">
        <v>324</v>
      </c>
      <c r="R23" s="7">
        <v>11194729.000000022</v>
      </c>
      <c r="S23" s="35">
        <f t="shared" si="0"/>
        <v>0</v>
      </c>
      <c r="T23" s="6">
        <f t="shared" si="1"/>
        <v>24.216049382716051</v>
      </c>
      <c r="U23" s="2">
        <f t="shared" si="2"/>
        <v>8.1543209876543212</v>
      </c>
      <c r="V23" s="2">
        <f t="shared" si="3"/>
        <v>1426.8071628855496</v>
      </c>
      <c r="W23" s="12">
        <f t="shared" si="4"/>
        <v>4237.2176381529225</v>
      </c>
      <c r="X23" s="7">
        <f t="shared" si="5"/>
        <v>34551.632716049455</v>
      </c>
    </row>
    <row r="24" spans="1:24" ht="13.5" thickBot="1">
      <c r="A24" s="23" t="s">
        <v>21</v>
      </c>
      <c r="B24" s="6">
        <v>15</v>
      </c>
      <c r="C24" s="2">
        <v>13</v>
      </c>
      <c r="D24" s="2">
        <v>2</v>
      </c>
      <c r="E24" s="2">
        <v>0</v>
      </c>
      <c r="F24" s="2">
        <v>589</v>
      </c>
      <c r="G24" s="2">
        <v>546</v>
      </c>
      <c r="H24" s="2">
        <v>43</v>
      </c>
      <c r="I24" s="2">
        <v>0</v>
      </c>
      <c r="J24" s="2">
        <v>18302401</v>
      </c>
      <c r="K24" s="2">
        <v>2788704</v>
      </c>
      <c r="L24" s="2">
        <v>901656.76</v>
      </c>
      <c r="M24" s="12">
        <v>283034</v>
      </c>
      <c r="N24" s="6">
        <v>17461.129999999997</v>
      </c>
      <c r="O24" s="2">
        <v>8308.65</v>
      </c>
      <c r="P24" s="2">
        <v>9152.48</v>
      </c>
      <c r="Q24" s="2">
        <v>589</v>
      </c>
      <c r="R24" s="7">
        <v>18302401</v>
      </c>
      <c r="S24" s="35">
        <f t="shared" si="0"/>
        <v>7.3005093378607805E-2</v>
      </c>
      <c r="T24" s="6">
        <f t="shared" si="1"/>
        <v>29.645382003395582</v>
      </c>
      <c r="U24" s="2">
        <f t="shared" si="2"/>
        <v>14.106366723259761</v>
      </c>
      <c r="V24" s="2">
        <f t="shared" si="3"/>
        <v>1048.1796424400943</v>
      </c>
      <c r="W24" s="12">
        <f t="shared" si="4"/>
        <v>2202.8128516666366</v>
      </c>
      <c r="X24" s="7">
        <f t="shared" si="5"/>
        <v>31073.685908319185</v>
      </c>
    </row>
    <row r="25" spans="1:24" ht="13.5" thickBot="1">
      <c r="A25" s="23" t="s">
        <v>22</v>
      </c>
      <c r="B25" s="6">
        <v>13</v>
      </c>
      <c r="C25" s="2">
        <v>11</v>
      </c>
      <c r="D25" s="2">
        <v>2</v>
      </c>
      <c r="E25" s="2">
        <v>0</v>
      </c>
      <c r="F25" s="2">
        <v>416</v>
      </c>
      <c r="G25" s="2">
        <v>384</v>
      </c>
      <c r="H25" s="2">
        <v>32</v>
      </c>
      <c r="I25" s="2">
        <v>0</v>
      </c>
      <c r="J25" s="2">
        <v>13869212.32</v>
      </c>
      <c r="K25" s="2">
        <v>1431494.13</v>
      </c>
      <c r="L25" s="2">
        <v>276673.84000000003</v>
      </c>
      <c r="M25" s="12">
        <v>292030.96000000002</v>
      </c>
      <c r="N25" s="6">
        <v>12079.25</v>
      </c>
      <c r="O25" s="2">
        <v>4317.13</v>
      </c>
      <c r="P25" s="2">
        <v>7762.12</v>
      </c>
      <c r="Q25" s="2">
        <v>416</v>
      </c>
      <c r="R25" s="7">
        <v>13869212.320000004</v>
      </c>
      <c r="S25" s="35">
        <f t="shared" si="0"/>
        <v>7.6923076923076927E-2</v>
      </c>
      <c r="T25" s="6">
        <f t="shared" si="1"/>
        <v>29.036658653846153</v>
      </c>
      <c r="U25" s="2">
        <f t="shared" si="2"/>
        <v>10.377716346153846</v>
      </c>
      <c r="V25" s="2">
        <f t="shared" si="3"/>
        <v>1148.1848889624773</v>
      </c>
      <c r="W25" s="12">
        <f t="shared" si="4"/>
        <v>3212.6001116482485</v>
      </c>
      <c r="X25" s="7">
        <f t="shared" si="5"/>
        <v>33339.452692307699</v>
      </c>
    </row>
    <row r="26" spans="1:24" ht="13.5" thickBot="1">
      <c r="A26" s="23" t="s">
        <v>23</v>
      </c>
      <c r="B26" s="6">
        <v>13</v>
      </c>
      <c r="C26" s="2">
        <v>12</v>
      </c>
      <c r="D26" s="2">
        <v>0</v>
      </c>
      <c r="E26" s="2">
        <v>1</v>
      </c>
      <c r="F26" s="2">
        <v>86</v>
      </c>
      <c r="G26" s="2">
        <v>84</v>
      </c>
      <c r="H26" s="2">
        <v>0</v>
      </c>
      <c r="I26" s="2">
        <v>2</v>
      </c>
      <c r="J26" s="2">
        <v>730402</v>
      </c>
      <c r="K26" s="2">
        <v>0</v>
      </c>
      <c r="L26" s="2">
        <v>0</v>
      </c>
      <c r="M26" s="12">
        <v>0</v>
      </c>
      <c r="N26" s="6">
        <v>640.8900000000001</v>
      </c>
      <c r="O26" s="2">
        <v>544.5</v>
      </c>
      <c r="P26" s="2">
        <v>96.389999999999986</v>
      </c>
      <c r="Q26" s="2">
        <v>86</v>
      </c>
      <c r="R26" s="7">
        <v>678322.00000000047</v>
      </c>
      <c r="S26" s="35">
        <f t="shared" si="0"/>
        <v>0</v>
      </c>
      <c r="T26" s="6">
        <f t="shared" si="1"/>
        <v>7.4522093023255822</v>
      </c>
      <c r="U26" s="2">
        <f t="shared" si="2"/>
        <v>6.3313953488372094</v>
      </c>
      <c r="V26" s="2">
        <f t="shared" si="3"/>
        <v>1058.406278768588</v>
      </c>
      <c r="W26" s="12">
        <f t="shared" si="4"/>
        <v>1245.7704315886142</v>
      </c>
      <c r="X26" s="7">
        <f t="shared" si="5"/>
        <v>7887.4651162790751</v>
      </c>
    </row>
    <row r="27" spans="1:24" ht="13.5" thickBot="1">
      <c r="A27" s="23" t="s">
        <v>24</v>
      </c>
      <c r="B27" s="6">
        <v>4</v>
      </c>
      <c r="C27" s="2">
        <v>2</v>
      </c>
      <c r="D27" s="2">
        <v>2</v>
      </c>
      <c r="E27" s="2">
        <v>0</v>
      </c>
      <c r="F27" s="2">
        <v>10</v>
      </c>
      <c r="G27" s="2">
        <v>10</v>
      </c>
      <c r="H27" s="2">
        <v>0</v>
      </c>
      <c r="I27" s="2">
        <v>0</v>
      </c>
      <c r="J27" s="2">
        <v>20359.05</v>
      </c>
      <c r="K27" s="2">
        <v>0</v>
      </c>
      <c r="L27" s="2">
        <v>118605.6</v>
      </c>
      <c r="M27" s="12">
        <v>330660</v>
      </c>
      <c r="N27" s="6">
        <v>151.86000000000001</v>
      </c>
      <c r="O27" s="2">
        <v>9.8000000000000007</v>
      </c>
      <c r="P27" s="2">
        <v>142.06</v>
      </c>
      <c r="Q27" s="2">
        <v>10</v>
      </c>
      <c r="R27" s="7">
        <v>20359.049999999945</v>
      </c>
      <c r="S27" s="35">
        <f t="shared" si="0"/>
        <v>0</v>
      </c>
      <c r="T27" s="6">
        <f t="shared" si="1"/>
        <v>15.186000000000002</v>
      </c>
      <c r="U27" s="2">
        <f t="shared" si="2"/>
        <v>0.98000000000000009</v>
      </c>
      <c r="V27" s="2">
        <f t="shared" si="3"/>
        <v>134.06459897273768</v>
      </c>
      <c r="W27" s="12">
        <f t="shared" si="4"/>
        <v>2077.4540816326471</v>
      </c>
      <c r="X27" s="7">
        <f t="shared" si="5"/>
        <v>2035.9049999999945</v>
      </c>
    </row>
    <row r="28" spans="1:24" ht="13.5" thickBot="1">
      <c r="A28" s="23" t="s">
        <v>353</v>
      </c>
      <c r="B28" s="6">
        <v>5</v>
      </c>
      <c r="C28" s="2">
        <v>0</v>
      </c>
      <c r="D28" s="2">
        <v>5</v>
      </c>
      <c r="E28" s="2">
        <v>0</v>
      </c>
      <c r="F28" s="2">
        <v>46</v>
      </c>
      <c r="G28" s="2">
        <v>0</v>
      </c>
      <c r="H28" s="2">
        <v>46</v>
      </c>
      <c r="I28" s="2">
        <v>0</v>
      </c>
      <c r="J28" s="2">
        <v>1272463.53</v>
      </c>
      <c r="K28" s="2">
        <v>0</v>
      </c>
      <c r="L28" s="2">
        <v>2475344.7999999998</v>
      </c>
      <c r="M28" s="12">
        <v>0</v>
      </c>
      <c r="N28" s="6">
        <v>1187.4700000000003</v>
      </c>
      <c r="O28" s="2">
        <v>707.72</v>
      </c>
      <c r="P28" s="2">
        <v>479.75</v>
      </c>
      <c r="Q28" s="2">
        <v>46</v>
      </c>
      <c r="R28" s="7">
        <v>1272463.5300000003</v>
      </c>
      <c r="S28" s="35">
        <f t="shared" si="0"/>
        <v>1</v>
      </c>
      <c r="T28" s="6">
        <f t="shared" si="1"/>
        <v>25.814565217391308</v>
      </c>
      <c r="U28" s="2">
        <f t="shared" si="2"/>
        <v>15.385217391304348</v>
      </c>
      <c r="V28" s="2">
        <f t="shared" si="3"/>
        <v>1071.5753071656547</v>
      </c>
      <c r="W28" s="12">
        <f t="shared" si="4"/>
        <v>1797.9759368111686</v>
      </c>
      <c r="X28" s="7">
        <f t="shared" si="5"/>
        <v>27662.25065217392</v>
      </c>
    </row>
    <row r="29" spans="1:24" ht="13.5" thickBot="1">
      <c r="A29" s="23" t="s">
        <v>354</v>
      </c>
      <c r="B29" s="6">
        <v>4</v>
      </c>
      <c r="C29" s="2">
        <v>3</v>
      </c>
      <c r="D29" s="2">
        <v>0</v>
      </c>
      <c r="E29" s="2">
        <v>1</v>
      </c>
      <c r="F29" s="2">
        <v>4</v>
      </c>
      <c r="G29" s="2">
        <v>2</v>
      </c>
      <c r="H29" s="2">
        <v>0</v>
      </c>
      <c r="I29" s="2">
        <v>2</v>
      </c>
      <c r="J29" s="2">
        <v>105528</v>
      </c>
      <c r="K29" s="2">
        <v>0</v>
      </c>
      <c r="L29" s="2">
        <v>0</v>
      </c>
      <c r="M29" s="12">
        <v>0</v>
      </c>
      <c r="N29" s="6">
        <v>105.15</v>
      </c>
      <c r="O29" s="2">
        <v>105.15</v>
      </c>
      <c r="P29" s="2">
        <v>0</v>
      </c>
      <c r="Q29" s="2">
        <v>4</v>
      </c>
      <c r="R29" s="7">
        <v>105528.00000000017</v>
      </c>
      <c r="S29" s="35">
        <f t="shared" si="0"/>
        <v>0</v>
      </c>
      <c r="T29" s="6">
        <f t="shared" si="1"/>
        <v>26.287500000000001</v>
      </c>
      <c r="U29" s="2">
        <f t="shared" si="2"/>
        <v>26.287500000000001</v>
      </c>
      <c r="V29" s="2">
        <f t="shared" si="3"/>
        <v>1003.5948644793169</v>
      </c>
      <c r="W29" s="12">
        <f t="shared" si="4"/>
        <v>1003.5948644793169</v>
      </c>
      <c r="X29" s="7">
        <f t="shared" si="5"/>
        <v>26382.000000000044</v>
      </c>
    </row>
    <row r="30" spans="1:24" ht="13.5" thickBot="1">
      <c r="A30" s="23" t="s">
        <v>25</v>
      </c>
      <c r="B30" s="6">
        <v>139</v>
      </c>
      <c r="C30" s="2">
        <v>111</v>
      </c>
      <c r="D30" s="2">
        <v>26</v>
      </c>
      <c r="E30" s="2">
        <v>2</v>
      </c>
      <c r="F30" s="2">
        <v>8962</v>
      </c>
      <c r="G30" s="2">
        <v>8417</v>
      </c>
      <c r="H30" s="2">
        <v>477</v>
      </c>
      <c r="I30" s="2">
        <v>68</v>
      </c>
      <c r="J30" s="2">
        <v>285951267.20999998</v>
      </c>
      <c r="K30" s="2">
        <v>85197678.620000005</v>
      </c>
      <c r="L30" s="2">
        <v>23900886.039999999</v>
      </c>
      <c r="M30" s="12">
        <v>2234889.88</v>
      </c>
      <c r="N30" s="6">
        <v>257746.41999999998</v>
      </c>
      <c r="O30" s="2">
        <v>100241.4</v>
      </c>
      <c r="P30" s="2">
        <v>157505.01999999999</v>
      </c>
      <c r="Q30" s="2">
        <v>8962</v>
      </c>
      <c r="R30" s="7">
        <v>285951267.2099998</v>
      </c>
      <c r="S30" s="35">
        <f t="shared" si="0"/>
        <v>5.3224726623521533E-2</v>
      </c>
      <c r="T30" s="6">
        <f t="shared" si="1"/>
        <v>28.759921892434722</v>
      </c>
      <c r="U30" s="2">
        <f t="shared" si="2"/>
        <v>11.185159562597633</v>
      </c>
      <c r="V30" s="2">
        <f t="shared" si="3"/>
        <v>1109.4286671760556</v>
      </c>
      <c r="W30" s="12">
        <f t="shared" si="4"/>
        <v>2852.6264318934077</v>
      </c>
      <c r="X30" s="7">
        <f t="shared" si="5"/>
        <v>31907.081813211313</v>
      </c>
    </row>
    <row r="31" spans="1:24" ht="13.5" thickBot="1">
      <c r="A31" s="23" t="s">
        <v>26</v>
      </c>
      <c r="B31" s="6">
        <v>21</v>
      </c>
      <c r="C31" s="2">
        <v>21</v>
      </c>
      <c r="D31" s="2">
        <v>0</v>
      </c>
      <c r="E31" s="2">
        <v>0</v>
      </c>
      <c r="F31" s="2">
        <v>379</v>
      </c>
      <c r="G31" s="2">
        <v>379</v>
      </c>
      <c r="H31" s="2">
        <v>0</v>
      </c>
      <c r="I31" s="2">
        <v>0</v>
      </c>
      <c r="J31" s="2">
        <v>8998301</v>
      </c>
      <c r="K31" s="2">
        <v>0</v>
      </c>
      <c r="L31" s="2">
        <v>0</v>
      </c>
      <c r="M31" s="12">
        <v>296160</v>
      </c>
      <c r="N31" s="6">
        <v>14817.51</v>
      </c>
      <c r="O31" s="2">
        <v>5587.1799999999994</v>
      </c>
      <c r="P31" s="2">
        <v>9230.33</v>
      </c>
      <c r="Q31" s="2">
        <v>379</v>
      </c>
      <c r="R31" s="7">
        <v>8956153.0000000037</v>
      </c>
      <c r="S31" s="35">
        <f t="shared" si="0"/>
        <v>0</v>
      </c>
      <c r="T31" s="6">
        <f t="shared" si="1"/>
        <v>39.096332453825859</v>
      </c>
      <c r="U31" s="2">
        <f t="shared" si="2"/>
        <v>14.741899736147756</v>
      </c>
      <c r="V31" s="2">
        <f t="shared" si="3"/>
        <v>604.43036650557372</v>
      </c>
      <c r="W31" s="12">
        <f t="shared" si="4"/>
        <v>1602.9827211580805</v>
      </c>
      <c r="X31" s="7">
        <f t="shared" si="5"/>
        <v>23631.01055408972</v>
      </c>
    </row>
    <row r="32" spans="1:24" ht="13.5" thickBot="1">
      <c r="A32" s="23" t="s">
        <v>27</v>
      </c>
      <c r="B32" s="6">
        <v>9</v>
      </c>
      <c r="C32" s="2">
        <v>9</v>
      </c>
      <c r="D32" s="2">
        <v>0</v>
      </c>
      <c r="E32" s="2">
        <v>0</v>
      </c>
      <c r="F32" s="2">
        <v>188</v>
      </c>
      <c r="G32" s="2">
        <v>188</v>
      </c>
      <c r="H32" s="2">
        <v>0</v>
      </c>
      <c r="I32" s="2">
        <v>0</v>
      </c>
      <c r="J32" s="2">
        <v>5457866.9800000004</v>
      </c>
      <c r="K32" s="2">
        <v>18930539</v>
      </c>
      <c r="L32" s="2">
        <v>0</v>
      </c>
      <c r="M32" s="12">
        <v>0</v>
      </c>
      <c r="N32" s="6">
        <v>8575.1</v>
      </c>
      <c r="O32" s="2">
        <v>2921.08</v>
      </c>
      <c r="P32" s="2">
        <v>5654.02</v>
      </c>
      <c r="Q32" s="2">
        <v>188</v>
      </c>
      <c r="R32" s="7">
        <v>5457866.9800000098</v>
      </c>
      <c r="S32" s="35">
        <f t="shared" si="0"/>
        <v>0</v>
      </c>
      <c r="T32" s="6">
        <f t="shared" si="1"/>
        <v>45.61223404255319</v>
      </c>
      <c r="U32" s="2">
        <f t="shared" si="2"/>
        <v>15.537659574468085</v>
      </c>
      <c r="V32" s="2">
        <f t="shared" si="3"/>
        <v>636.47852269944485</v>
      </c>
      <c r="W32" s="12">
        <f t="shared" si="4"/>
        <v>1868.4414600079456</v>
      </c>
      <c r="X32" s="7">
        <f t="shared" si="5"/>
        <v>29031.207340425583</v>
      </c>
    </row>
    <row r="33" spans="1:24" ht="13.5" thickBot="1">
      <c r="A33" s="23" t="s">
        <v>28</v>
      </c>
      <c r="B33" s="6">
        <v>11</v>
      </c>
      <c r="C33" s="2">
        <v>11</v>
      </c>
      <c r="D33" s="2">
        <v>0</v>
      </c>
      <c r="E33" s="2">
        <v>0</v>
      </c>
      <c r="F33" s="2">
        <v>763</v>
      </c>
      <c r="G33" s="2">
        <v>763</v>
      </c>
      <c r="H33" s="2">
        <v>0</v>
      </c>
      <c r="I33" s="2">
        <v>0</v>
      </c>
      <c r="J33" s="2">
        <v>24656863.219999999</v>
      </c>
      <c r="K33" s="2">
        <v>25095345</v>
      </c>
      <c r="L33" s="2">
        <v>0</v>
      </c>
      <c r="M33" s="12">
        <v>0</v>
      </c>
      <c r="N33" s="6">
        <v>18666</v>
      </c>
      <c r="O33" s="2">
        <v>7262.27</v>
      </c>
      <c r="P33" s="2">
        <v>11403.73</v>
      </c>
      <c r="Q33" s="2">
        <v>763</v>
      </c>
      <c r="R33" s="7">
        <v>24656863.21999998</v>
      </c>
      <c r="S33" s="35">
        <f t="shared" si="0"/>
        <v>0</v>
      </c>
      <c r="T33" s="6">
        <f t="shared" si="1"/>
        <v>24.463958060288334</v>
      </c>
      <c r="U33" s="2">
        <f t="shared" si="2"/>
        <v>9.5180471821756232</v>
      </c>
      <c r="V33" s="2">
        <f t="shared" si="3"/>
        <v>1320.9505635915557</v>
      </c>
      <c r="W33" s="12">
        <f t="shared" si="4"/>
        <v>3395.2005667649341</v>
      </c>
      <c r="X33" s="7">
        <f t="shared" si="5"/>
        <v>32315.67918741806</v>
      </c>
    </row>
    <row r="34" spans="1:24" ht="13.5" thickBot="1">
      <c r="A34" s="23" t="s">
        <v>29</v>
      </c>
      <c r="B34" s="6">
        <v>19</v>
      </c>
      <c r="C34" s="2">
        <v>19</v>
      </c>
      <c r="D34" s="2">
        <v>0</v>
      </c>
      <c r="E34" s="2">
        <v>0</v>
      </c>
      <c r="F34" s="2">
        <v>431</v>
      </c>
      <c r="G34" s="2">
        <v>431</v>
      </c>
      <c r="H34" s="2">
        <v>0</v>
      </c>
      <c r="I34" s="2">
        <v>0</v>
      </c>
      <c r="J34" s="2">
        <v>18405020.890000001</v>
      </c>
      <c r="K34" s="2">
        <v>5321096</v>
      </c>
      <c r="L34" s="2">
        <v>0</v>
      </c>
      <c r="M34" s="12">
        <v>4112982.24</v>
      </c>
      <c r="N34" s="6">
        <v>29524.449999999997</v>
      </c>
      <c r="O34" s="2">
        <v>4419.0200000000004</v>
      </c>
      <c r="P34" s="2">
        <v>25105.43</v>
      </c>
      <c r="Q34" s="2">
        <v>431</v>
      </c>
      <c r="R34" s="7">
        <v>18405020.890000001</v>
      </c>
      <c r="S34" s="35">
        <f t="shared" si="0"/>
        <v>0</v>
      </c>
      <c r="T34" s="6">
        <f t="shared" si="1"/>
        <v>68.502204176334104</v>
      </c>
      <c r="U34" s="2">
        <f t="shared" si="2"/>
        <v>10.25294663573086</v>
      </c>
      <c r="V34" s="2">
        <f t="shared" si="3"/>
        <v>623.38234547976344</v>
      </c>
      <c r="W34" s="12">
        <f t="shared" si="4"/>
        <v>4164.9553271992427</v>
      </c>
      <c r="X34" s="7">
        <f t="shared" si="5"/>
        <v>42703.064709976803</v>
      </c>
    </row>
    <row r="35" spans="1:24" ht="13.5" thickBot="1">
      <c r="A35" s="23" t="s">
        <v>30</v>
      </c>
      <c r="B35" s="6">
        <v>62</v>
      </c>
      <c r="C35" s="2">
        <v>52</v>
      </c>
      <c r="D35" s="2">
        <v>7</v>
      </c>
      <c r="E35" s="2">
        <v>3</v>
      </c>
      <c r="F35" s="2">
        <v>1292</v>
      </c>
      <c r="G35" s="2">
        <v>1220</v>
      </c>
      <c r="H35" s="2">
        <v>48</v>
      </c>
      <c r="I35" s="2">
        <v>24</v>
      </c>
      <c r="J35" s="2">
        <v>31308573.379999999</v>
      </c>
      <c r="K35" s="2">
        <v>1368953.06</v>
      </c>
      <c r="L35" s="2">
        <v>487192</v>
      </c>
      <c r="M35" s="12">
        <v>0</v>
      </c>
      <c r="N35" s="6">
        <v>39286.930000000008</v>
      </c>
      <c r="O35" s="2">
        <v>18153.55</v>
      </c>
      <c r="P35" s="2">
        <v>21133.379999999997</v>
      </c>
      <c r="Q35" s="2">
        <v>1292</v>
      </c>
      <c r="R35" s="7">
        <v>30528181.519999992</v>
      </c>
      <c r="S35" s="35">
        <f t="shared" si="0"/>
        <v>3.7151702786377708E-2</v>
      </c>
      <c r="T35" s="6">
        <f t="shared" si="1"/>
        <v>30.407840557275549</v>
      </c>
      <c r="U35" s="2">
        <f t="shared" si="2"/>
        <v>14.050735294117647</v>
      </c>
      <c r="V35" s="2">
        <f t="shared" si="3"/>
        <v>777.05693776530734</v>
      </c>
      <c r="W35" s="12">
        <f t="shared" si="4"/>
        <v>1681.6645515615398</v>
      </c>
      <c r="X35" s="7">
        <f t="shared" si="5"/>
        <v>23628.623467492253</v>
      </c>
    </row>
    <row r="36" spans="1:24" ht="13.5" thickBot="1">
      <c r="A36" s="23" t="s">
        <v>31</v>
      </c>
      <c r="B36" s="6">
        <v>5</v>
      </c>
      <c r="C36" s="2">
        <v>3</v>
      </c>
      <c r="D36" s="2">
        <v>1</v>
      </c>
      <c r="E36" s="2">
        <v>1</v>
      </c>
      <c r="F36" s="2">
        <v>341</v>
      </c>
      <c r="G36" s="2">
        <v>26</v>
      </c>
      <c r="H36" s="2">
        <v>0</v>
      </c>
      <c r="I36" s="2">
        <v>315</v>
      </c>
      <c r="J36" s="2">
        <v>12116305.58</v>
      </c>
      <c r="K36" s="2">
        <v>0</v>
      </c>
      <c r="L36" s="2">
        <v>717570</v>
      </c>
      <c r="M36" s="12">
        <v>69460</v>
      </c>
      <c r="N36" s="6">
        <v>7728.68</v>
      </c>
      <c r="O36" s="2">
        <v>3932.77</v>
      </c>
      <c r="P36" s="2">
        <v>3795.91</v>
      </c>
      <c r="Q36" s="2">
        <v>341</v>
      </c>
      <c r="R36" s="7">
        <v>12077963.580000004</v>
      </c>
      <c r="S36" s="35">
        <f t="shared" si="0"/>
        <v>0</v>
      </c>
      <c r="T36" s="6">
        <f t="shared" si="1"/>
        <v>22.664750733137829</v>
      </c>
      <c r="U36" s="2">
        <f t="shared" si="2"/>
        <v>11.533049853372434</v>
      </c>
      <c r="V36" s="2">
        <f t="shared" si="3"/>
        <v>1562.7459773208366</v>
      </c>
      <c r="W36" s="12">
        <f t="shared" si="4"/>
        <v>3071.1085519875314</v>
      </c>
      <c r="X36" s="7">
        <f t="shared" si="5"/>
        <v>35419.248035190627</v>
      </c>
    </row>
    <row r="37" spans="1:24" ht="13.5" thickBot="1">
      <c r="A37" s="23" t="s">
        <v>32</v>
      </c>
      <c r="B37" s="6">
        <v>3</v>
      </c>
      <c r="C37" s="2">
        <v>2</v>
      </c>
      <c r="D37" s="2">
        <v>1</v>
      </c>
      <c r="E37" s="2">
        <v>0</v>
      </c>
      <c r="F37" s="2">
        <v>34</v>
      </c>
      <c r="G37" s="2">
        <v>29</v>
      </c>
      <c r="H37" s="2">
        <v>5</v>
      </c>
      <c r="I37" s="2">
        <v>0</v>
      </c>
      <c r="J37" s="2">
        <v>948032.36</v>
      </c>
      <c r="K37" s="2">
        <v>456677.57</v>
      </c>
      <c r="L37" s="2">
        <v>82372</v>
      </c>
      <c r="M37" s="12">
        <v>0</v>
      </c>
      <c r="N37" s="6">
        <v>1056.04</v>
      </c>
      <c r="O37" s="2">
        <v>331.94</v>
      </c>
      <c r="P37" s="2">
        <v>724.1</v>
      </c>
      <c r="Q37" s="2">
        <v>34</v>
      </c>
      <c r="R37" s="7">
        <v>948032.35999999684</v>
      </c>
      <c r="S37" s="35">
        <f t="shared" si="0"/>
        <v>0.14705882352941177</v>
      </c>
      <c r="T37" s="6">
        <f t="shared" si="1"/>
        <v>31.06</v>
      </c>
      <c r="U37" s="2">
        <f t="shared" si="2"/>
        <v>9.7629411764705889</v>
      </c>
      <c r="V37" s="2">
        <f t="shared" si="3"/>
        <v>897.72391197302841</v>
      </c>
      <c r="W37" s="12">
        <f t="shared" si="4"/>
        <v>2856.0353075856988</v>
      </c>
      <c r="X37" s="7">
        <f t="shared" si="5"/>
        <v>27883.304705882259</v>
      </c>
    </row>
    <row r="38" spans="1:24" ht="13.5" thickBot="1">
      <c r="A38" s="23" t="s">
        <v>33</v>
      </c>
      <c r="B38" s="6">
        <v>2</v>
      </c>
      <c r="C38" s="2">
        <v>2</v>
      </c>
      <c r="D38" s="2">
        <v>0</v>
      </c>
      <c r="E38" s="2">
        <v>0</v>
      </c>
      <c r="F38" s="2">
        <v>137</v>
      </c>
      <c r="G38" s="2">
        <v>137</v>
      </c>
      <c r="H38" s="2">
        <v>0</v>
      </c>
      <c r="I38" s="2">
        <v>0</v>
      </c>
      <c r="J38" s="2">
        <v>0</v>
      </c>
      <c r="K38" s="2">
        <v>102415</v>
      </c>
      <c r="L38" s="2">
        <v>0</v>
      </c>
      <c r="M38" s="12">
        <v>427106.96</v>
      </c>
      <c r="N38" s="6">
        <v>10828.38</v>
      </c>
      <c r="O38" s="2">
        <v>1923.57</v>
      </c>
      <c r="P38" s="2">
        <v>8904.81</v>
      </c>
      <c r="Q38" s="2">
        <v>137</v>
      </c>
      <c r="R38" s="7">
        <v>0</v>
      </c>
      <c r="S38" s="35">
        <f t="shared" si="0"/>
        <v>0</v>
      </c>
      <c r="T38" s="6">
        <f t="shared" si="1"/>
        <v>79.039270072992693</v>
      </c>
      <c r="U38" s="2">
        <f t="shared" si="2"/>
        <v>14.040656934306568</v>
      </c>
      <c r="V38" s="2">
        <f t="shared" si="3"/>
        <v>0</v>
      </c>
      <c r="W38" s="12">
        <f t="shared" si="4"/>
        <v>0</v>
      </c>
      <c r="X38" s="7">
        <f t="shared" si="5"/>
        <v>0</v>
      </c>
    </row>
    <row r="39" spans="1:24" ht="23.25" thickBot="1">
      <c r="A39" s="23" t="s">
        <v>34</v>
      </c>
      <c r="B39" s="6">
        <v>1</v>
      </c>
      <c r="C39" s="2">
        <v>1</v>
      </c>
      <c r="D39" s="2">
        <v>0</v>
      </c>
      <c r="E39" s="2">
        <v>0</v>
      </c>
      <c r="F39" s="2">
        <v>12</v>
      </c>
      <c r="G39" s="2">
        <v>12</v>
      </c>
      <c r="H39" s="2">
        <v>0</v>
      </c>
      <c r="I39" s="2">
        <v>0</v>
      </c>
      <c r="J39" s="2">
        <v>189874</v>
      </c>
      <c r="K39" s="2">
        <v>0</v>
      </c>
      <c r="L39" s="2">
        <v>0</v>
      </c>
      <c r="M39" s="12">
        <v>0</v>
      </c>
      <c r="N39" s="6">
        <v>659.7</v>
      </c>
      <c r="O39" s="2">
        <v>154.43</v>
      </c>
      <c r="P39" s="2">
        <v>505.27</v>
      </c>
      <c r="Q39" s="2">
        <v>12</v>
      </c>
      <c r="R39" s="7">
        <v>189873.9999999998</v>
      </c>
      <c r="S39" s="35">
        <f t="shared" si="0"/>
        <v>0</v>
      </c>
      <c r="T39" s="6">
        <f t="shared" si="1"/>
        <v>54.975000000000001</v>
      </c>
      <c r="U39" s="2">
        <f t="shared" si="2"/>
        <v>12.869166666666667</v>
      </c>
      <c r="V39" s="2">
        <f t="shared" si="3"/>
        <v>287.81870547218398</v>
      </c>
      <c r="W39" s="12">
        <f t="shared" si="4"/>
        <v>1229.5149906106312</v>
      </c>
      <c r="X39" s="7">
        <f t="shared" si="5"/>
        <v>15822.833333333316</v>
      </c>
    </row>
    <row r="40" spans="1:24" ht="13.5" thickBot="1">
      <c r="A40" s="23" t="s">
        <v>35</v>
      </c>
      <c r="B40" s="6">
        <v>1</v>
      </c>
      <c r="C40" s="2">
        <v>1</v>
      </c>
      <c r="D40" s="2">
        <v>0</v>
      </c>
      <c r="E40" s="2">
        <v>0</v>
      </c>
      <c r="F40" s="2">
        <v>19</v>
      </c>
      <c r="G40" s="2">
        <v>19</v>
      </c>
      <c r="H40" s="2">
        <v>0</v>
      </c>
      <c r="I40" s="2">
        <v>0</v>
      </c>
      <c r="J40" s="2">
        <v>816250</v>
      </c>
      <c r="K40" s="2">
        <v>0</v>
      </c>
      <c r="L40" s="2">
        <v>0</v>
      </c>
      <c r="M40" s="12">
        <v>32832</v>
      </c>
      <c r="N40" s="6">
        <v>1226</v>
      </c>
      <c r="O40" s="2">
        <v>284</v>
      </c>
      <c r="P40" s="2">
        <v>942</v>
      </c>
      <c r="Q40" s="2">
        <v>19</v>
      </c>
      <c r="R40" s="7">
        <v>816250.00000000035</v>
      </c>
      <c r="S40" s="35">
        <f t="shared" si="0"/>
        <v>0</v>
      </c>
      <c r="T40" s="6">
        <f t="shared" si="1"/>
        <v>64.526315789473685</v>
      </c>
      <c r="U40" s="2">
        <f t="shared" si="2"/>
        <v>14.947368421052632</v>
      </c>
      <c r="V40" s="2">
        <f t="shared" si="3"/>
        <v>665.78303425774902</v>
      </c>
      <c r="W40" s="12">
        <f t="shared" si="4"/>
        <v>2874.1197183098602</v>
      </c>
      <c r="X40" s="7">
        <f t="shared" si="5"/>
        <v>42960.526315789495</v>
      </c>
    </row>
    <row r="41" spans="1:24" ht="13.5" thickBot="1">
      <c r="A41" s="23" t="s">
        <v>36</v>
      </c>
      <c r="B41" s="6">
        <v>2</v>
      </c>
      <c r="C41" s="2">
        <v>2</v>
      </c>
      <c r="D41" s="2">
        <v>0</v>
      </c>
      <c r="E41" s="2">
        <v>0</v>
      </c>
      <c r="F41" s="2">
        <v>63</v>
      </c>
      <c r="G41" s="2">
        <v>63</v>
      </c>
      <c r="H41" s="2">
        <v>0</v>
      </c>
      <c r="I41" s="2">
        <v>0</v>
      </c>
      <c r="J41" s="2">
        <v>1641377.03</v>
      </c>
      <c r="K41" s="2">
        <v>430291.06</v>
      </c>
      <c r="L41" s="2">
        <v>0</v>
      </c>
      <c r="M41" s="12">
        <v>9420660</v>
      </c>
      <c r="N41" s="6">
        <v>2035</v>
      </c>
      <c r="O41" s="2">
        <v>881</v>
      </c>
      <c r="P41" s="2">
        <v>1154</v>
      </c>
      <c r="Q41" s="2">
        <v>63</v>
      </c>
      <c r="R41" s="7">
        <v>1641377.0299999998</v>
      </c>
      <c r="S41" s="35">
        <f t="shared" si="0"/>
        <v>0</v>
      </c>
      <c r="T41" s="6">
        <f t="shared" si="1"/>
        <v>32.301587301587304</v>
      </c>
      <c r="U41" s="2">
        <f t="shared" si="2"/>
        <v>13.984126984126984</v>
      </c>
      <c r="V41" s="2">
        <f t="shared" si="3"/>
        <v>806.57347911547902</v>
      </c>
      <c r="W41" s="12">
        <f t="shared" si="4"/>
        <v>1863.0840295119181</v>
      </c>
      <c r="X41" s="7">
        <f t="shared" si="5"/>
        <v>26053.603650793648</v>
      </c>
    </row>
    <row r="42" spans="1:24" ht="13.5" thickBot="1">
      <c r="A42" s="23" t="s">
        <v>37</v>
      </c>
      <c r="B42" s="6">
        <v>1</v>
      </c>
      <c r="C42" s="2">
        <v>1</v>
      </c>
      <c r="D42" s="2">
        <v>0</v>
      </c>
      <c r="E42" s="2">
        <v>0</v>
      </c>
      <c r="F42" s="2">
        <v>21</v>
      </c>
      <c r="G42" s="2">
        <v>21</v>
      </c>
      <c r="H42" s="2">
        <v>0</v>
      </c>
      <c r="I42" s="2">
        <v>0</v>
      </c>
      <c r="J42" s="2">
        <v>208472</v>
      </c>
      <c r="K42" s="2">
        <v>0</v>
      </c>
      <c r="L42" s="2">
        <v>513682.2</v>
      </c>
      <c r="M42" s="12">
        <v>0</v>
      </c>
      <c r="N42" s="6">
        <v>388.37</v>
      </c>
      <c r="O42" s="2">
        <v>340.13</v>
      </c>
      <c r="P42" s="2">
        <v>48.24</v>
      </c>
      <c r="Q42" s="2">
        <v>21</v>
      </c>
      <c r="R42" s="7">
        <v>208472.00000000015</v>
      </c>
      <c r="S42" s="35">
        <f t="shared" si="0"/>
        <v>0</v>
      </c>
      <c r="T42" s="6">
        <f t="shared" si="1"/>
        <v>18.493809523809524</v>
      </c>
      <c r="U42" s="2">
        <f t="shared" si="2"/>
        <v>16.196666666666665</v>
      </c>
      <c r="V42" s="2">
        <f t="shared" si="3"/>
        <v>536.78708448129396</v>
      </c>
      <c r="W42" s="12">
        <f t="shared" si="4"/>
        <v>612.91858995090161</v>
      </c>
      <c r="X42" s="7">
        <f t="shared" si="5"/>
        <v>9927.2380952381027</v>
      </c>
    </row>
    <row r="43" spans="1:24" ht="13.5" thickBot="1">
      <c r="A43" s="23" t="s">
        <v>38</v>
      </c>
      <c r="B43" s="6">
        <v>1</v>
      </c>
      <c r="C43" s="2">
        <v>1</v>
      </c>
      <c r="D43" s="2">
        <v>0</v>
      </c>
      <c r="E43" s="2">
        <v>0</v>
      </c>
      <c r="F43" s="2">
        <v>108</v>
      </c>
      <c r="G43" s="2">
        <v>108</v>
      </c>
      <c r="H43" s="2">
        <v>0</v>
      </c>
      <c r="I43" s="2">
        <v>0</v>
      </c>
      <c r="J43" s="2">
        <v>4680351.7</v>
      </c>
      <c r="K43" s="2">
        <v>0</v>
      </c>
      <c r="L43" s="2">
        <v>0</v>
      </c>
      <c r="M43" s="12">
        <v>366216</v>
      </c>
      <c r="N43" s="6">
        <v>3415.89</v>
      </c>
      <c r="O43" s="2">
        <v>914.89</v>
      </c>
      <c r="P43" s="2">
        <v>2501</v>
      </c>
      <c r="Q43" s="2">
        <v>108</v>
      </c>
      <c r="R43" s="7">
        <v>4680351.6999999955</v>
      </c>
      <c r="S43" s="35">
        <f t="shared" si="0"/>
        <v>0</v>
      </c>
      <c r="T43" s="6">
        <f t="shared" si="1"/>
        <v>31.628611111111109</v>
      </c>
      <c r="U43" s="2">
        <f t="shared" si="2"/>
        <v>8.4712037037037042</v>
      </c>
      <c r="V43" s="2">
        <f t="shared" si="3"/>
        <v>1370.1704972935299</v>
      </c>
      <c r="W43" s="12">
        <f t="shared" si="4"/>
        <v>5115.7534785602593</v>
      </c>
      <c r="X43" s="7">
        <f t="shared" si="5"/>
        <v>43336.589814814775</v>
      </c>
    </row>
    <row r="44" spans="1:24" ht="13.5" thickBot="1">
      <c r="A44" s="23" t="s">
        <v>39</v>
      </c>
      <c r="B44" s="6">
        <v>5</v>
      </c>
      <c r="C44" s="2">
        <v>4</v>
      </c>
      <c r="D44" s="2">
        <v>1</v>
      </c>
      <c r="E44" s="2">
        <v>0</v>
      </c>
      <c r="F44" s="2">
        <v>260</v>
      </c>
      <c r="G44" s="2">
        <v>170</v>
      </c>
      <c r="H44" s="2">
        <v>90</v>
      </c>
      <c r="I44" s="2">
        <v>0</v>
      </c>
      <c r="J44" s="2">
        <v>6643447.21</v>
      </c>
      <c r="K44" s="2">
        <v>3196</v>
      </c>
      <c r="L44" s="2">
        <v>9523042.4000000004</v>
      </c>
      <c r="M44" s="12">
        <v>0</v>
      </c>
      <c r="N44" s="6">
        <v>7315.9699999999993</v>
      </c>
      <c r="O44" s="2">
        <v>5040.2999999999993</v>
      </c>
      <c r="P44" s="2">
        <v>2275.67</v>
      </c>
      <c r="Q44" s="2">
        <v>260</v>
      </c>
      <c r="R44" s="7">
        <v>6643447.2099999972</v>
      </c>
      <c r="S44" s="35">
        <f t="shared" si="0"/>
        <v>0.34615384615384615</v>
      </c>
      <c r="T44" s="6">
        <f t="shared" si="1"/>
        <v>28.13834615384615</v>
      </c>
      <c r="U44" s="2">
        <f t="shared" si="2"/>
        <v>19.385769230769228</v>
      </c>
      <c r="V44" s="2">
        <f t="shared" si="3"/>
        <v>908.07469276117831</v>
      </c>
      <c r="W44" s="12">
        <f t="shared" si="4"/>
        <v>1318.0658313989243</v>
      </c>
      <c r="X44" s="7">
        <f t="shared" si="5"/>
        <v>25551.720038461528</v>
      </c>
    </row>
    <row r="45" spans="1:24" ht="13.5" thickBot="1">
      <c r="A45" s="23" t="s">
        <v>40</v>
      </c>
      <c r="B45" s="6">
        <v>2</v>
      </c>
      <c r="C45" s="2">
        <v>2</v>
      </c>
      <c r="D45" s="2">
        <v>0</v>
      </c>
      <c r="E45" s="2">
        <v>0</v>
      </c>
      <c r="F45" s="2">
        <v>10</v>
      </c>
      <c r="G45" s="2">
        <v>10</v>
      </c>
      <c r="H45" s="2">
        <v>0</v>
      </c>
      <c r="I45" s="2">
        <v>0</v>
      </c>
      <c r="J45" s="2">
        <v>545189</v>
      </c>
      <c r="K45" s="2">
        <v>0</v>
      </c>
      <c r="L45" s="2">
        <v>0</v>
      </c>
      <c r="M45" s="12">
        <v>63888</v>
      </c>
      <c r="N45" s="6">
        <v>1046</v>
      </c>
      <c r="O45" s="2">
        <v>163.80000000000001</v>
      </c>
      <c r="P45" s="2">
        <v>882.2</v>
      </c>
      <c r="Q45" s="2">
        <v>10</v>
      </c>
      <c r="R45" s="7">
        <v>545189.00000000023</v>
      </c>
      <c r="S45" s="35">
        <f t="shared" si="0"/>
        <v>0</v>
      </c>
      <c r="T45" s="6">
        <f t="shared" si="1"/>
        <v>104.6</v>
      </c>
      <c r="U45" s="2">
        <f t="shared" si="2"/>
        <v>16.380000000000003</v>
      </c>
      <c r="V45" s="2">
        <f t="shared" si="3"/>
        <v>521.21319311663501</v>
      </c>
      <c r="W45" s="12">
        <f t="shared" si="4"/>
        <v>3328.3821733821746</v>
      </c>
      <c r="X45" s="7">
        <f t="shared" si="5"/>
        <v>54518.900000000023</v>
      </c>
    </row>
    <row r="46" spans="1:24" ht="13.5" thickBot="1">
      <c r="A46" s="23" t="s">
        <v>41</v>
      </c>
      <c r="B46" s="6">
        <v>2</v>
      </c>
      <c r="C46" s="2">
        <v>2</v>
      </c>
      <c r="D46" s="2">
        <v>0</v>
      </c>
      <c r="E46" s="2">
        <v>0</v>
      </c>
      <c r="F46" s="2">
        <v>170</v>
      </c>
      <c r="G46" s="2">
        <v>170</v>
      </c>
      <c r="H46" s="2">
        <v>0</v>
      </c>
      <c r="I46" s="2">
        <v>0</v>
      </c>
      <c r="J46" s="2">
        <v>932678</v>
      </c>
      <c r="K46" s="2">
        <v>0</v>
      </c>
      <c r="L46" s="2">
        <v>0</v>
      </c>
      <c r="M46" s="12">
        <v>0</v>
      </c>
      <c r="N46" s="6">
        <v>3870</v>
      </c>
      <c r="O46" s="2">
        <v>1689</v>
      </c>
      <c r="P46" s="2">
        <v>2181</v>
      </c>
      <c r="Q46" s="2">
        <v>170</v>
      </c>
      <c r="R46" s="7">
        <v>932678.00000000175</v>
      </c>
      <c r="S46" s="35">
        <f t="shared" si="0"/>
        <v>0</v>
      </c>
      <c r="T46" s="6">
        <f t="shared" si="1"/>
        <v>22.764705882352942</v>
      </c>
      <c r="U46" s="2">
        <f t="shared" si="2"/>
        <v>9.9352941176470591</v>
      </c>
      <c r="V46" s="2">
        <f t="shared" si="3"/>
        <v>241.00206718346297</v>
      </c>
      <c r="W46" s="12">
        <f t="shared" si="4"/>
        <v>552.2072232090004</v>
      </c>
      <c r="X46" s="7">
        <f t="shared" si="5"/>
        <v>5486.3411764705988</v>
      </c>
    </row>
    <row r="47" spans="1:24" ht="13.5" thickBot="1">
      <c r="A47" s="23" t="s">
        <v>42</v>
      </c>
      <c r="B47" s="6">
        <v>6</v>
      </c>
      <c r="C47" s="2">
        <v>6</v>
      </c>
      <c r="D47" s="2">
        <v>0</v>
      </c>
      <c r="E47" s="2">
        <v>0</v>
      </c>
      <c r="F47" s="2">
        <v>162</v>
      </c>
      <c r="G47" s="2">
        <v>162</v>
      </c>
      <c r="H47" s="2">
        <v>0</v>
      </c>
      <c r="I47" s="2">
        <v>0</v>
      </c>
      <c r="J47" s="2">
        <v>1613558.59</v>
      </c>
      <c r="K47" s="2">
        <v>3453668</v>
      </c>
      <c r="L47" s="2">
        <v>0</v>
      </c>
      <c r="M47" s="12">
        <v>0</v>
      </c>
      <c r="N47" s="6">
        <v>2869.91</v>
      </c>
      <c r="O47" s="2">
        <v>1854.29</v>
      </c>
      <c r="P47" s="2">
        <v>1015.62</v>
      </c>
      <c r="Q47" s="2">
        <v>162</v>
      </c>
      <c r="R47" s="7">
        <v>1613558.5899999989</v>
      </c>
      <c r="S47" s="35">
        <f t="shared" si="0"/>
        <v>0</v>
      </c>
      <c r="T47" s="6">
        <f t="shared" si="1"/>
        <v>17.715493827160493</v>
      </c>
      <c r="U47" s="2">
        <f t="shared" si="2"/>
        <v>11.446234567901234</v>
      </c>
      <c r="V47" s="2">
        <f t="shared" si="3"/>
        <v>562.23316759062095</v>
      </c>
      <c r="W47" s="12">
        <f t="shared" si="4"/>
        <v>870.17596492457972</v>
      </c>
      <c r="X47" s="7">
        <f t="shared" si="5"/>
        <v>9960.2382098765374</v>
      </c>
    </row>
    <row r="48" spans="1:24" ht="13.5" thickBot="1">
      <c r="A48" s="23" t="s">
        <v>43</v>
      </c>
      <c r="B48" s="6">
        <v>1</v>
      </c>
      <c r="C48" s="2">
        <v>1</v>
      </c>
      <c r="D48" s="2">
        <v>0</v>
      </c>
      <c r="E48" s="2">
        <v>0</v>
      </c>
      <c r="F48" s="2">
        <v>50</v>
      </c>
      <c r="G48" s="2">
        <v>50</v>
      </c>
      <c r="H48" s="2">
        <v>0</v>
      </c>
      <c r="I48" s="2">
        <v>0</v>
      </c>
      <c r="J48" s="2">
        <v>1169454.75</v>
      </c>
      <c r="K48" s="2">
        <v>0</v>
      </c>
      <c r="L48" s="2">
        <v>0</v>
      </c>
      <c r="M48" s="12">
        <v>31104</v>
      </c>
      <c r="N48" s="6">
        <v>1653</v>
      </c>
      <c r="O48" s="2">
        <v>633</v>
      </c>
      <c r="P48" s="2">
        <v>1020</v>
      </c>
      <c r="Q48" s="2">
        <v>50</v>
      </c>
      <c r="R48" s="7">
        <v>1169454.7499999991</v>
      </c>
      <c r="S48" s="35">
        <f t="shared" si="0"/>
        <v>0</v>
      </c>
      <c r="T48" s="6">
        <f t="shared" si="1"/>
        <v>33.06</v>
      </c>
      <c r="U48" s="2">
        <f t="shared" si="2"/>
        <v>12.66</v>
      </c>
      <c r="V48" s="2">
        <f t="shared" si="3"/>
        <v>707.47413793103397</v>
      </c>
      <c r="W48" s="12">
        <f t="shared" si="4"/>
        <v>1847.4798578199038</v>
      </c>
      <c r="X48" s="7">
        <f t="shared" si="5"/>
        <v>23389.094999999983</v>
      </c>
    </row>
    <row r="49" spans="1:24" ht="13.5" thickBot="1">
      <c r="A49" s="23" t="s">
        <v>44</v>
      </c>
      <c r="B49" s="6">
        <v>5</v>
      </c>
      <c r="C49" s="2">
        <v>5</v>
      </c>
      <c r="D49" s="2">
        <v>0</v>
      </c>
      <c r="E49" s="2">
        <v>0</v>
      </c>
      <c r="F49" s="2">
        <v>315</v>
      </c>
      <c r="G49" s="2">
        <v>315</v>
      </c>
      <c r="H49" s="2">
        <v>0</v>
      </c>
      <c r="I49" s="2">
        <v>0</v>
      </c>
      <c r="J49" s="2">
        <v>11696440.199999999</v>
      </c>
      <c r="K49" s="2">
        <v>0</v>
      </c>
      <c r="L49" s="2">
        <v>0</v>
      </c>
      <c r="M49" s="12">
        <v>3927525.24</v>
      </c>
      <c r="N49" s="6">
        <v>12095</v>
      </c>
      <c r="O49" s="2">
        <v>3607</v>
      </c>
      <c r="P49" s="2">
        <v>8488</v>
      </c>
      <c r="Q49" s="2">
        <v>315</v>
      </c>
      <c r="R49" s="7">
        <v>11696440.199999999</v>
      </c>
      <c r="S49" s="35">
        <f t="shared" si="0"/>
        <v>0</v>
      </c>
      <c r="T49" s="6">
        <f t="shared" si="1"/>
        <v>38.396825396825399</v>
      </c>
      <c r="U49" s="2">
        <f t="shared" si="2"/>
        <v>11.450793650793651</v>
      </c>
      <c r="V49" s="2">
        <f t="shared" si="3"/>
        <v>967.04755684167003</v>
      </c>
      <c r="W49" s="12">
        <f t="shared" si="4"/>
        <v>3242.7059051843635</v>
      </c>
      <c r="X49" s="7">
        <f t="shared" si="5"/>
        <v>37131.556190476185</v>
      </c>
    </row>
    <row r="50" spans="1:24" ht="13.5" thickBot="1">
      <c r="A50" s="23" t="s">
        <v>45</v>
      </c>
      <c r="B50" s="6">
        <v>16</v>
      </c>
      <c r="C50" s="2">
        <v>13</v>
      </c>
      <c r="D50" s="2">
        <v>3</v>
      </c>
      <c r="E50" s="2">
        <v>0</v>
      </c>
      <c r="F50" s="2">
        <v>171</v>
      </c>
      <c r="G50" s="2">
        <v>35</v>
      </c>
      <c r="H50" s="2">
        <v>136</v>
      </c>
      <c r="I50" s="2">
        <v>0</v>
      </c>
      <c r="J50" s="2">
        <v>3183539.2</v>
      </c>
      <c r="K50" s="2">
        <v>0</v>
      </c>
      <c r="L50" s="2">
        <v>5715960</v>
      </c>
      <c r="M50" s="12">
        <v>0</v>
      </c>
      <c r="N50" s="6">
        <v>2465.6600000000003</v>
      </c>
      <c r="O50" s="2">
        <v>1590.25</v>
      </c>
      <c r="P50" s="2">
        <v>875.41000000000008</v>
      </c>
      <c r="Q50" s="2">
        <v>171</v>
      </c>
      <c r="R50" s="7">
        <v>3114344.1999999993</v>
      </c>
      <c r="S50" s="35">
        <f t="shared" si="0"/>
        <v>0.79532163742690054</v>
      </c>
      <c r="T50" s="6">
        <f t="shared" si="1"/>
        <v>14.419064327485382</v>
      </c>
      <c r="U50" s="2">
        <f t="shared" si="2"/>
        <v>9.2997076023391809</v>
      </c>
      <c r="V50" s="2">
        <f t="shared" si="3"/>
        <v>1263.0874492022415</v>
      </c>
      <c r="W50" s="12">
        <f t="shared" si="4"/>
        <v>1958.399119635277</v>
      </c>
      <c r="X50" s="7">
        <f t="shared" si="5"/>
        <v>18212.539181286545</v>
      </c>
    </row>
    <row r="51" spans="1:24" ht="13.5" thickBot="1">
      <c r="A51" s="23" t="s">
        <v>46</v>
      </c>
      <c r="B51" s="6">
        <v>252</v>
      </c>
      <c r="C51" s="2">
        <v>174</v>
      </c>
      <c r="D51" s="2">
        <v>63</v>
      </c>
      <c r="E51" s="2">
        <v>15</v>
      </c>
      <c r="F51" s="2">
        <v>15541</v>
      </c>
      <c r="G51" s="2">
        <v>11654</v>
      </c>
      <c r="H51" s="2">
        <v>2645</v>
      </c>
      <c r="I51" s="2">
        <v>1242</v>
      </c>
      <c r="J51" s="2">
        <v>364186593.49000001</v>
      </c>
      <c r="K51" s="2">
        <v>91904623.680000007</v>
      </c>
      <c r="L51" s="2">
        <v>124467568.16</v>
      </c>
      <c r="M51" s="12">
        <v>25942036.16</v>
      </c>
      <c r="N51" s="6">
        <v>497920.73000000027</v>
      </c>
      <c r="O51" s="2">
        <v>215526.32999999996</v>
      </c>
      <c r="P51" s="2">
        <v>282394.39999999991</v>
      </c>
      <c r="Q51" s="2">
        <v>15541</v>
      </c>
      <c r="R51" s="7">
        <v>364186593.48999983</v>
      </c>
      <c r="S51" s="35">
        <f t="shared" si="0"/>
        <v>0.17019496814876778</v>
      </c>
      <c r="T51" s="6">
        <f t="shared" si="1"/>
        <v>32.039169294125237</v>
      </c>
      <c r="U51" s="2">
        <f t="shared" si="2"/>
        <v>13.86824078244643</v>
      </c>
      <c r="V51" s="2">
        <f t="shared" si="3"/>
        <v>731.41480470194449</v>
      </c>
      <c r="W51" s="12">
        <f t="shared" si="4"/>
        <v>1689.7545348171609</v>
      </c>
      <c r="X51" s="7">
        <f t="shared" si="5"/>
        <v>23433.922752075145</v>
      </c>
    </row>
    <row r="52" spans="1:24" ht="13.5" thickBot="1">
      <c r="A52" s="23" t="s">
        <v>47</v>
      </c>
      <c r="B52" s="6">
        <v>12</v>
      </c>
      <c r="C52" s="2">
        <v>12</v>
      </c>
      <c r="D52" s="2">
        <v>0</v>
      </c>
      <c r="E52" s="2">
        <v>0</v>
      </c>
      <c r="F52" s="2">
        <v>6</v>
      </c>
      <c r="G52" s="2">
        <v>6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2">
        <v>0</v>
      </c>
      <c r="N52" s="6">
        <v>6466.5599999999995</v>
      </c>
      <c r="O52" s="2">
        <v>2727.6800000000003</v>
      </c>
      <c r="P52" s="2">
        <v>3738.88</v>
      </c>
      <c r="Q52" s="2">
        <v>6</v>
      </c>
      <c r="R52" s="7">
        <v>0</v>
      </c>
      <c r="S52" s="35">
        <f t="shared" si="0"/>
        <v>0</v>
      </c>
      <c r="T52" s="6">
        <f t="shared" si="1"/>
        <v>1077.76</v>
      </c>
      <c r="U52" s="2">
        <f t="shared" si="2"/>
        <v>454.6133333333334</v>
      </c>
      <c r="V52" s="2">
        <f t="shared" si="3"/>
        <v>0</v>
      </c>
      <c r="W52" s="12">
        <f t="shared" si="4"/>
        <v>0</v>
      </c>
      <c r="X52" s="7">
        <f t="shared" si="5"/>
        <v>0</v>
      </c>
    </row>
    <row r="53" spans="1:24" ht="13.5" thickBot="1">
      <c r="A53" s="23" t="s">
        <v>48</v>
      </c>
      <c r="B53" s="6">
        <v>99</v>
      </c>
      <c r="C53" s="2">
        <v>62</v>
      </c>
      <c r="D53" s="2">
        <v>33</v>
      </c>
      <c r="E53" s="2">
        <v>4</v>
      </c>
      <c r="F53" s="2">
        <v>4530</v>
      </c>
      <c r="G53" s="2">
        <v>3126</v>
      </c>
      <c r="H53" s="2">
        <v>1243</v>
      </c>
      <c r="I53" s="2">
        <v>161</v>
      </c>
      <c r="J53" s="2">
        <v>71528148.969999999</v>
      </c>
      <c r="K53" s="2">
        <v>34200343.579999998</v>
      </c>
      <c r="L53" s="2">
        <v>33758839.439999998</v>
      </c>
      <c r="M53" s="12">
        <v>5172</v>
      </c>
      <c r="N53" s="6">
        <v>125261.09000000001</v>
      </c>
      <c r="O53" s="2">
        <v>49107.619999999995</v>
      </c>
      <c r="P53" s="2">
        <v>76153.470000000016</v>
      </c>
      <c r="Q53" s="2">
        <v>4530</v>
      </c>
      <c r="R53" s="7">
        <v>71315552.969999999</v>
      </c>
      <c r="S53" s="35">
        <f t="shared" si="0"/>
        <v>0.27439293598233994</v>
      </c>
      <c r="T53" s="6">
        <f t="shared" si="1"/>
        <v>27.651454746136867</v>
      </c>
      <c r="U53" s="2">
        <f t="shared" si="2"/>
        <v>10.84053421633554</v>
      </c>
      <c r="V53" s="2">
        <f t="shared" si="3"/>
        <v>569.33524185363547</v>
      </c>
      <c r="W53" s="12">
        <f t="shared" si="4"/>
        <v>1452.2298773591554</v>
      </c>
      <c r="X53" s="7">
        <f t="shared" si="5"/>
        <v>15742.947675496689</v>
      </c>
    </row>
    <row r="54" spans="1:24" ht="13.5" thickBot="1">
      <c r="A54" s="23" t="s">
        <v>49</v>
      </c>
      <c r="B54" s="6">
        <v>1</v>
      </c>
      <c r="C54" s="2">
        <v>1</v>
      </c>
      <c r="D54" s="2">
        <v>0</v>
      </c>
      <c r="E54" s="2">
        <v>0</v>
      </c>
      <c r="F54" s="2">
        <v>9</v>
      </c>
      <c r="G54" s="2">
        <v>9</v>
      </c>
      <c r="H54" s="2">
        <v>0</v>
      </c>
      <c r="I54" s="2">
        <v>0</v>
      </c>
      <c r="J54" s="2">
        <v>254527.54</v>
      </c>
      <c r="K54" s="2">
        <v>0</v>
      </c>
      <c r="L54" s="2">
        <v>0</v>
      </c>
      <c r="M54" s="12">
        <v>0</v>
      </c>
      <c r="N54" s="6">
        <v>354.05</v>
      </c>
      <c r="O54" s="2">
        <v>197.75</v>
      </c>
      <c r="P54" s="2">
        <v>156.30000000000001</v>
      </c>
      <c r="Q54" s="2">
        <v>9</v>
      </c>
      <c r="R54" s="7">
        <v>254527.54</v>
      </c>
      <c r="S54" s="35">
        <f t="shared" si="0"/>
        <v>0</v>
      </c>
      <c r="T54" s="6">
        <f t="shared" si="1"/>
        <v>39.338888888888889</v>
      </c>
      <c r="U54" s="2">
        <f t="shared" si="2"/>
        <v>21.972222222222221</v>
      </c>
      <c r="V54" s="2">
        <f t="shared" si="3"/>
        <v>718.90281033752296</v>
      </c>
      <c r="W54" s="12">
        <f t="shared" si="4"/>
        <v>1287.1177749683945</v>
      </c>
      <c r="X54" s="7">
        <f t="shared" si="5"/>
        <v>28280.837777777779</v>
      </c>
    </row>
    <row r="55" spans="1:24" ht="13.5" thickBot="1">
      <c r="A55" s="23" t="s">
        <v>50</v>
      </c>
      <c r="B55" s="6">
        <v>1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12">
        <v>0</v>
      </c>
      <c r="N55" s="6">
        <v>6.35</v>
      </c>
      <c r="O55" s="2">
        <v>6.35</v>
      </c>
      <c r="P55" s="2">
        <v>0</v>
      </c>
      <c r="Q55" s="2">
        <v>0</v>
      </c>
      <c r="R55" s="7">
        <v>0</v>
      </c>
      <c r="S55" s="17" t="str">
        <f>IFERROR(H55/F55,"Bez zaměstnanců")</f>
        <v>Bez zaměstnanců</v>
      </c>
      <c r="T55" s="6" t="str">
        <f>IFERROR(N55/Q55,"Bez zaměstnanců")</f>
        <v>Bez zaměstnanců</v>
      </c>
      <c r="U55" s="2" t="str">
        <f>IFERROR(O55/Q55,"Bez zaměstnanců")</f>
        <v>Bez zaměstnanců</v>
      </c>
      <c r="V55" s="2">
        <f t="shared" si="3"/>
        <v>0</v>
      </c>
      <c r="W55" s="12">
        <f t="shared" si="4"/>
        <v>0</v>
      </c>
      <c r="X55" s="7" t="str">
        <f>IFERROR(R55/Q55,"Bez zaměstnanců")</f>
        <v>Bez zaměstnanců</v>
      </c>
    </row>
    <row r="56" spans="1:24" ht="13.5" thickBot="1">
      <c r="A56" s="23" t="s">
        <v>51</v>
      </c>
      <c r="B56" s="6">
        <v>1</v>
      </c>
      <c r="C56" s="2"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12">
        <v>0</v>
      </c>
      <c r="N56" s="6">
        <v>276.02999999999997</v>
      </c>
      <c r="O56" s="2">
        <v>99.5</v>
      </c>
      <c r="P56" s="2">
        <v>176.53</v>
      </c>
      <c r="Q56" s="2">
        <v>0</v>
      </c>
      <c r="R56" s="7">
        <v>0</v>
      </c>
      <c r="S56" s="17" t="str">
        <f>IFERROR(H56/F56,"Bez zaměstnanců")</f>
        <v>Bez zaměstnanců</v>
      </c>
      <c r="T56" s="6" t="str">
        <f>IFERROR(N56/Q56,"Bez zaměstnanců")</f>
        <v>Bez zaměstnanců</v>
      </c>
      <c r="U56" s="2" t="str">
        <f>IFERROR(O56/Q56,"Bez zaměstnanců")</f>
        <v>Bez zaměstnanců</v>
      </c>
      <c r="V56" s="2">
        <f t="shared" si="3"/>
        <v>0</v>
      </c>
      <c r="W56" s="12">
        <f t="shared" si="4"/>
        <v>0</v>
      </c>
      <c r="X56" s="7" t="str">
        <f>IFERROR(R56/Q56,"Bez zaměstnanců")</f>
        <v>Bez zaměstnanců</v>
      </c>
    </row>
    <row r="57" spans="1:24" ht="13.5" thickBot="1">
      <c r="A57" s="23" t="s">
        <v>52</v>
      </c>
      <c r="B57" s="6">
        <v>1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12">
        <v>0</v>
      </c>
      <c r="N57" s="6">
        <v>3713.9</v>
      </c>
      <c r="O57" s="2">
        <v>419.5</v>
      </c>
      <c r="P57" s="2">
        <v>3294.4</v>
      </c>
      <c r="Q57" s="2">
        <v>0</v>
      </c>
      <c r="R57" s="7">
        <v>0</v>
      </c>
      <c r="S57" s="17" t="str">
        <f>IFERROR(H57/F57,"Bez zaměstnanců")</f>
        <v>Bez zaměstnanců</v>
      </c>
      <c r="T57" s="6" t="str">
        <f>IFERROR(N57/Q57,"Bez zaměstnanců")</f>
        <v>Bez zaměstnanců</v>
      </c>
      <c r="U57" s="2" t="str">
        <f>IFERROR(O57/Q57,"Bez zaměstnanců")</f>
        <v>Bez zaměstnanců</v>
      </c>
      <c r="V57" s="2">
        <f t="shared" si="3"/>
        <v>0</v>
      </c>
      <c r="W57" s="12">
        <f t="shared" si="4"/>
        <v>0</v>
      </c>
      <c r="X57" s="7" t="str">
        <f>IFERROR(R57/Q57,"Bez zaměstnanců")</f>
        <v>Bez zaměstnanců</v>
      </c>
    </row>
    <row r="58" spans="1:24" ht="13.5" thickBot="1">
      <c r="A58" s="23" t="s">
        <v>53</v>
      </c>
      <c r="B58" s="6">
        <v>1</v>
      </c>
      <c r="C58" s="2">
        <v>1</v>
      </c>
      <c r="D58" s="2">
        <v>0</v>
      </c>
      <c r="E58" s="2">
        <v>0</v>
      </c>
      <c r="F58" s="2">
        <v>22</v>
      </c>
      <c r="G58" s="2">
        <v>22</v>
      </c>
      <c r="H58" s="2">
        <v>0</v>
      </c>
      <c r="I58" s="2">
        <v>0</v>
      </c>
      <c r="J58" s="2">
        <v>549958</v>
      </c>
      <c r="K58" s="2">
        <v>0</v>
      </c>
      <c r="L58" s="2">
        <v>0</v>
      </c>
      <c r="M58" s="12">
        <v>0</v>
      </c>
      <c r="N58" s="6">
        <v>4053</v>
      </c>
      <c r="O58" s="2">
        <v>361</v>
      </c>
      <c r="P58" s="2">
        <v>3692</v>
      </c>
      <c r="Q58" s="2">
        <v>22</v>
      </c>
      <c r="R58" s="7">
        <v>549957.99999999895</v>
      </c>
      <c r="S58" s="35">
        <f t="shared" si="0"/>
        <v>0</v>
      </c>
      <c r="T58" s="6">
        <f t="shared" si="1"/>
        <v>184.22727272727272</v>
      </c>
      <c r="U58" s="2">
        <f t="shared" si="2"/>
        <v>16.40909090909091</v>
      </c>
      <c r="V58" s="2">
        <f t="shared" si="3"/>
        <v>135.691586479151</v>
      </c>
      <c r="W58" s="12">
        <f t="shared" si="4"/>
        <v>1523.4293628808834</v>
      </c>
      <c r="X58" s="7">
        <f t="shared" si="5"/>
        <v>24998.090909090861</v>
      </c>
    </row>
    <row r="59" spans="1:24" ht="23.25" thickBot="1">
      <c r="A59" s="23" t="s">
        <v>54</v>
      </c>
      <c r="B59" s="6">
        <v>9</v>
      </c>
      <c r="C59" s="2">
        <v>8</v>
      </c>
      <c r="D59" s="2">
        <v>1</v>
      </c>
      <c r="E59" s="2">
        <v>0</v>
      </c>
      <c r="F59" s="2">
        <v>206</v>
      </c>
      <c r="G59" s="2">
        <v>206</v>
      </c>
      <c r="H59" s="2">
        <v>0</v>
      </c>
      <c r="I59" s="2">
        <v>0</v>
      </c>
      <c r="J59" s="2">
        <v>6979937.8499999996</v>
      </c>
      <c r="K59" s="2">
        <v>0</v>
      </c>
      <c r="L59" s="2">
        <v>278400</v>
      </c>
      <c r="M59" s="12">
        <v>687492</v>
      </c>
      <c r="N59" s="6">
        <v>7871.08</v>
      </c>
      <c r="O59" s="2">
        <v>3611.07</v>
      </c>
      <c r="P59" s="2">
        <v>4260.01</v>
      </c>
      <c r="Q59" s="2">
        <v>206</v>
      </c>
      <c r="R59" s="7">
        <v>6979937.8500000024</v>
      </c>
      <c r="S59" s="35">
        <f t="shared" si="0"/>
        <v>0</v>
      </c>
      <c r="T59" s="6">
        <f t="shared" si="1"/>
        <v>38.209126213592235</v>
      </c>
      <c r="U59" s="2">
        <f t="shared" si="2"/>
        <v>17.529466019417477</v>
      </c>
      <c r="V59" s="2">
        <f t="shared" si="3"/>
        <v>886.78273502492698</v>
      </c>
      <c r="W59" s="12">
        <f t="shared" si="4"/>
        <v>1932.9278717942334</v>
      </c>
      <c r="X59" s="7">
        <f t="shared" si="5"/>
        <v>33883.193446601952</v>
      </c>
    </row>
    <row r="60" spans="1:24" ht="13.5" thickBot="1">
      <c r="A60" s="23" t="s">
        <v>55</v>
      </c>
      <c r="B60" s="6">
        <v>1</v>
      </c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81552.100000000006</v>
      </c>
      <c r="K60" s="2">
        <v>266200</v>
      </c>
      <c r="L60" s="2">
        <v>0</v>
      </c>
      <c r="M60" s="12">
        <v>0</v>
      </c>
      <c r="N60" s="6">
        <v>776.67</v>
      </c>
      <c r="O60" s="2">
        <v>456.7</v>
      </c>
      <c r="P60" s="2">
        <v>319.97000000000003</v>
      </c>
      <c r="Q60" s="2">
        <v>0</v>
      </c>
      <c r="R60" s="7">
        <v>81552.100000000239</v>
      </c>
      <c r="S60" s="17" t="str">
        <f>IFERROR(H60/F60,"Bez zaměstnanců")</f>
        <v>Bez zaměstnanců</v>
      </c>
      <c r="T60" s="6" t="str">
        <f>IFERROR(N60/Q60,"Bez zaměstnanců")</f>
        <v>Bez zaměstnanců</v>
      </c>
      <c r="U60" s="2" t="str">
        <f>IFERROR(O60/Q60,"Bez zaměstnanců")</f>
        <v>Bez zaměstnanců</v>
      </c>
      <c r="V60" s="2">
        <f t="shared" si="3"/>
        <v>105.002253209214</v>
      </c>
      <c r="W60" s="12">
        <f t="shared" si="4"/>
        <v>178.56820670024138</v>
      </c>
      <c r="X60" s="7" t="str">
        <f>IFERROR(R60/Q60,"Bez zaměstnanců")</f>
        <v>Bez zaměstnanců</v>
      </c>
    </row>
    <row r="61" spans="1:24" ht="13.5" thickBot="1">
      <c r="A61" s="23" t="s">
        <v>56</v>
      </c>
      <c r="B61" s="6">
        <v>2</v>
      </c>
      <c r="C61" s="2">
        <v>2</v>
      </c>
      <c r="D61" s="2">
        <v>0</v>
      </c>
      <c r="E61" s="2">
        <v>0</v>
      </c>
      <c r="F61" s="2">
        <v>304</v>
      </c>
      <c r="G61" s="2">
        <v>304</v>
      </c>
      <c r="H61" s="2">
        <v>0</v>
      </c>
      <c r="I61" s="2">
        <v>0</v>
      </c>
      <c r="J61" s="2">
        <v>13391514.93</v>
      </c>
      <c r="K61" s="2">
        <v>8831089.5399999991</v>
      </c>
      <c r="L61" s="2">
        <v>0</v>
      </c>
      <c r="M61" s="12">
        <v>0</v>
      </c>
      <c r="N61" s="6">
        <v>13998</v>
      </c>
      <c r="O61" s="2">
        <v>1438</v>
      </c>
      <c r="P61" s="2">
        <v>12560</v>
      </c>
      <c r="Q61" s="2">
        <v>304</v>
      </c>
      <c r="R61" s="7">
        <v>13391514.929999998</v>
      </c>
      <c r="S61" s="35">
        <f t="shared" si="0"/>
        <v>0</v>
      </c>
      <c r="T61" s="6">
        <f t="shared" si="1"/>
        <v>46.046052631578945</v>
      </c>
      <c r="U61" s="2">
        <f t="shared" si="2"/>
        <v>4.7302631578947372</v>
      </c>
      <c r="V61" s="2">
        <f t="shared" si="3"/>
        <v>956.67344834976404</v>
      </c>
      <c r="W61" s="12">
        <f t="shared" si="4"/>
        <v>9312.5973087621678</v>
      </c>
      <c r="X61" s="7">
        <f t="shared" si="5"/>
        <v>44051.035953947365</v>
      </c>
    </row>
    <row r="62" spans="1:24" ht="13.5" thickBot="1">
      <c r="A62" s="23" t="s">
        <v>57</v>
      </c>
      <c r="B62" s="6">
        <v>1</v>
      </c>
      <c r="C62" s="2"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12">
        <v>0</v>
      </c>
      <c r="N62" s="6">
        <v>376</v>
      </c>
      <c r="O62" s="2">
        <v>301</v>
      </c>
      <c r="P62" s="2">
        <v>75</v>
      </c>
      <c r="Q62" s="2">
        <v>0</v>
      </c>
      <c r="R62" s="7">
        <v>0</v>
      </c>
      <c r="S62" s="17" t="str">
        <f>IFERROR(H62/F62,"Bez zaměstnanců")</f>
        <v>Bez zaměstnanců</v>
      </c>
      <c r="T62" s="6" t="str">
        <f>IFERROR(N62/Q62,"Bez zaměstnanců")</f>
        <v>Bez zaměstnanců</v>
      </c>
      <c r="U62" s="2" t="str">
        <f>IFERROR(O62/Q62,"Bez zaměstnanců")</f>
        <v>Bez zaměstnanců</v>
      </c>
      <c r="V62" s="2">
        <f t="shared" si="3"/>
        <v>0</v>
      </c>
      <c r="W62" s="12">
        <f t="shared" si="4"/>
        <v>0</v>
      </c>
      <c r="X62" s="7" t="str">
        <f>IFERROR(R62/Q62,"Bez zaměstnanců")</f>
        <v>Bez zaměstnanců</v>
      </c>
    </row>
    <row r="63" spans="1:24" ht="13.5" thickBot="1">
      <c r="A63" s="23" t="s">
        <v>356</v>
      </c>
      <c r="B63" s="6">
        <v>2</v>
      </c>
      <c r="C63" s="2">
        <v>1</v>
      </c>
      <c r="D63" s="2">
        <v>0</v>
      </c>
      <c r="E63" s="2">
        <v>1</v>
      </c>
      <c r="F63" s="2">
        <v>68</v>
      </c>
      <c r="G63" s="2">
        <v>0</v>
      </c>
      <c r="H63" s="2">
        <v>0</v>
      </c>
      <c r="I63" s="2">
        <v>68</v>
      </c>
      <c r="J63" s="2">
        <v>3680042</v>
      </c>
      <c r="K63" s="2">
        <v>0</v>
      </c>
      <c r="L63" s="2">
        <v>941388</v>
      </c>
      <c r="M63" s="12">
        <v>251670</v>
      </c>
      <c r="N63" s="6">
        <v>2098</v>
      </c>
      <c r="O63" s="2">
        <v>742</v>
      </c>
      <c r="P63" s="2">
        <v>1356</v>
      </c>
      <c r="Q63" s="2">
        <v>68</v>
      </c>
      <c r="R63" s="7">
        <v>3680042.0000000023</v>
      </c>
      <c r="S63" s="35">
        <f t="shared" si="0"/>
        <v>0</v>
      </c>
      <c r="T63" s="6">
        <f t="shared" si="1"/>
        <v>30.852941176470587</v>
      </c>
      <c r="U63" s="2">
        <f t="shared" si="2"/>
        <v>10.911764705882353</v>
      </c>
      <c r="V63" s="2">
        <f t="shared" si="3"/>
        <v>1754.0714966634901</v>
      </c>
      <c r="W63" s="12">
        <f t="shared" si="4"/>
        <v>4959.6253369272272</v>
      </c>
      <c r="X63" s="7">
        <f t="shared" si="5"/>
        <v>54118.264705882386</v>
      </c>
    </row>
    <row r="64" spans="1:24" ht="13.5" thickBot="1">
      <c r="A64" s="23" t="s">
        <v>58</v>
      </c>
      <c r="B64" s="6">
        <v>5</v>
      </c>
      <c r="C64" s="2">
        <v>5</v>
      </c>
      <c r="D64" s="2">
        <v>0</v>
      </c>
      <c r="E64" s="2">
        <v>0</v>
      </c>
      <c r="F64" s="2">
        <v>59</v>
      </c>
      <c r="G64" s="2">
        <v>59</v>
      </c>
      <c r="H64" s="2">
        <v>0</v>
      </c>
      <c r="I64" s="2">
        <v>0</v>
      </c>
      <c r="J64" s="2">
        <v>3873041</v>
      </c>
      <c r="K64" s="2">
        <v>0</v>
      </c>
      <c r="L64" s="2">
        <v>0</v>
      </c>
      <c r="M64" s="12">
        <v>0</v>
      </c>
      <c r="N64" s="6">
        <v>9273</v>
      </c>
      <c r="O64" s="2">
        <v>960</v>
      </c>
      <c r="P64" s="2">
        <v>8313</v>
      </c>
      <c r="Q64" s="2">
        <v>59</v>
      </c>
      <c r="R64" s="7">
        <v>3873041</v>
      </c>
      <c r="S64" s="35">
        <f t="shared" si="0"/>
        <v>0</v>
      </c>
      <c r="T64" s="6">
        <f t="shared" si="1"/>
        <v>157.16949152542372</v>
      </c>
      <c r="U64" s="2">
        <f t="shared" si="2"/>
        <v>16.271186440677965</v>
      </c>
      <c r="V64" s="2">
        <f t="shared" si="3"/>
        <v>417.66860778604553</v>
      </c>
      <c r="W64" s="12">
        <f t="shared" si="4"/>
        <v>4034.4177083333334</v>
      </c>
      <c r="X64" s="7">
        <f t="shared" si="5"/>
        <v>65644.762711864401</v>
      </c>
    </row>
    <row r="65" spans="1:24" ht="13.5" thickBot="1">
      <c r="A65" s="23" t="s">
        <v>59</v>
      </c>
      <c r="B65" s="6">
        <v>1</v>
      </c>
      <c r="C65" s="2"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12">
        <v>0</v>
      </c>
      <c r="N65" s="6">
        <v>361</v>
      </c>
      <c r="O65" s="2">
        <v>226.5</v>
      </c>
      <c r="P65" s="2">
        <v>134.5</v>
      </c>
      <c r="Q65" s="2">
        <v>0</v>
      </c>
      <c r="R65" s="7">
        <v>0</v>
      </c>
      <c r="S65" s="17" t="str">
        <f>IFERROR(H65/F65,"Bez zaměstnanců")</f>
        <v>Bez zaměstnanců</v>
      </c>
      <c r="T65" s="6" t="str">
        <f>IFERROR(N65/Q65,"Bez zaměstnanců")</f>
        <v>Bez zaměstnanců</v>
      </c>
      <c r="U65" s="2" t="str">
        <f>IFERROR(O65/Q65,"Bez zaměstnanců")</f>
        <v>Bez zaměstnanců</v>
      </c>
      <c r="V65" s="2">
        <f t="shared" si="3"/>
        <v>0</v>
      </c>
      <c r="W65" s="12">
        <f t="shared" si="4"/>
        <v>0</v>
      </c>
      <c r="X65" s="7" t="str">
        <f>IFERROR(R65/Q65,"Bez zaměstnanců")</f>
        <v>Bez zaměstnanců</v>
      </c>
    </row>
    <row r="66" spans="1:24" ht="13.5" thickBot="1">
      <c r="A66" s="23" t="s">
        <v>60</v>
      </c>
      <c r="B66" s="6">
        <v>4</v>
      </c>
      <c r="C66" s="2">
        <v>3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6715308</v>
      </c>
      <c r="M66" s="12">
        <v>0</v>
      </c>
      <c r="N66" s="6">
        <v>35560.28</v>
      </c>
      <c r="O66" s="2">
        <v>6954.46</v>
      </c>
      <c r="P66" s="2">
        <v>28605.82</v>
      </c>
      <c r="Q66" s="2">
        <v>0</v>
      </c>
      <c r="R66" s="7">
        <v>0</v>
      </c>
      <c r="S66" s="17" t="str">
        <f>IFERROR(H66/F66,"Bez zaměstnanců")</f>
        <v>Bez zaměstnanců</v>
      </c>
      <c r="T66" s="6" t="str">
        <f>IFERROR(N66/Q66,"Bez zaměstnanců")</f>
        <v>Bez zaměstnanců</v>
      </c>
      <c r="U66" s="2" t="str">
        <f>IFERROR(O66/Q66,"Bez zaměstnanců")</f>
        <v>Bez zaměstnanců</v>
      </c>
      <c r="V66" s="2">
        <f t="shared" si="3"/>
        <v>0</v>
      </c>
      <c r="W66" s="12">
        <f t="shared" si="4"/>
        <v>0</v>
      </c>
      <c r="X66" s="7" t="str">
        <f>IFERROR(R66/Q66,"Bez zaměstnanců")</f>
        <v>Bez zaměstnanců</v>
      </c>
    </row>
    <row r="67" spans="1:24" ht="13.5" thickBot="1">
      <c r="A67" s="23" t="s">
        <v>61</v>
      </c>
      <c r="B67" s="6">
        <v>1</v>
      </c>
      <c r="C67" s="2">
        <v>1</v>
      </c>
      <c r="D67" s="2">
        <v>0</v>
      </c>
      <c r="E67" s="2">
        <v>0</v>
      </c>
      <c r="F67" s="2">
        <v>3</v>
      </c>
      <c r="G67" s="2">
        <v>3</v>
      </c>
      <c r="H67" s="2">
        <v>0</v>
      </c>
      <c r="I67" s="2">
        <v>0</v>
      </c>
      <c r="J67" s="2">
        <v>39017</v>
      </c>
      <c r="K67" s="2">
        <v>0</v>
      </c>
      <c r="L67" s="2">
        <v>0</v>
      </c>
      <c r="M67" s="12">
        <v>0</v>
      </c>
      <c r="N67" s="6">
        <v>57</v>
      </c>
      <c r="O67" s="2">
        <v>38</v>
      </c>
      <c r="P67" s="2">
        <v>19</v>
      </c>
      <c r="Q67" s="2">
        <v>3</v>
      </c>
      <c r="R67" s="7">
        <v>39017.000000000022</v>
      </c>
      <c r="S67" s="35">
        <f t="shared" si="0"/>
        <v>0</v>
      </c>
      <c r="T67" s="6">
        <f t="shared" si="1"/>
        <v>19</v>
      </c>
      <c r="U67" s="2">
        <f t="shared" si="2"/>
        <v>12.666666666666666</v>
      </c>
      <c r="V67" s="2">
        <f t="shared" si="3"/>
        <v>684.50877192982489</v>
      </c>
      <c r="W67" s="12">
        <f t="shared" si="4"/>
        <v>1026.7631578947373</v>
      </c>
      <c r="X67" s="7">
        <f t="shared" si="5"/>
        <v>13005.666666666673</v>
      </c>
    </row>
    <row r="68" spans="1:24" ht="13.5" thickBot="1">
      <c r="A68" s="23" t="s">
        <v>62</v>
      </c>
      <c r="B68" s="6">
        <v>2</v>
      </c>
      <c r="C68" s="2">
        <v>2</v>
      </c>
      <c r="D68" s="2">
        <v>0</v>
      </c>
      <c r="E68" s="2">
        <v>0</v>
      </c>
      <c r="F68" s="2">
        <v>279</v>
      </c>
      <c r="G68" s="2">
        <v>279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12">
        <v>0</v>
      </c>
      <c r="N68" s="6">
        <v>5187.2299999999996</v>
      </c>
      <c r="O68" s="2">
        <v>2543.86</v>
      </c>
      <c r="P68" s="2">
        <v>2643.37</v>
      </c>
      <c r="Q68" s="2">
        <v>279</v>
      </c>
      <c r="R68" s="7">
        <v>0</v>
      </c>
      <c r="S68" s="35">
        <f t="shared" si="0"/>
        <v>0</v>
      </c>
      <c r="T68" s="6">
        <f t="shared" si="1"/>
        <v>18.592222222222222</v>
      </c>
      <c r="U68" s="2">
        <f t="shared" si="2"/>
        <v>9.1177777777777784</v>
      </c>
      <c r="V68" s="2">
        <f t="shared" si="3"/>
        <v>0</v>
      </c>
      <c r="W68" s="12">
        <f t="shared" si="4"/>
        <v>0</v>
      </c>
      <c r="X68" s="7">
        <f t="shared" si="5"/>
        <v>0</v>
      </c>
    </row>
    <row r="69" spans="1:24" ht="13.5" thickBot="1">
      <c r="A69" s="23" t="s">
        <v>63</v>
      </c>
      <c r="B69" s="6">
        <v>11</v>
      </c>
      <c r="C69" s="2">
        <v>11</v>
      </c>
      <c r="D69" s="2">
        <v>0</v>
      </c>
      <c r="E69" s="2">
        <v>0</v>
      </c>
      <c r="F69" s="2">
        <v>352</v>
      </c>
      <c r="G69" s="2">
        <v>352</v>
      </c>
      <c r="H69" s="2">
        <v>0</v>
      </c>
      <c r="I69" s="2">
        <v>0</v>
      </c>
      <c r="J69" s="2">
        <v>6604557</v>
      </c>
      <c r="K69" s="2">
        <v>2489781</v>
      </c>
      <c r="L69" s="2">
        <v>0</v>
      </c>
      <c r="M69" s="12">
        <v>0</v>
      </c>
      <c r="N69" s="6">
        <v>12169.36</v>
      </c>
      <c r="O69" s="2">
        <v>4308.84</v>
      </c>
      <c r="P69" s="2">
        <v>7860.52</v>
      </c>
      <c r="Q69" s="2">
        <v>352</v>
      </c>
      <c r="R69" s="7">
        <v>6604557.0000000019</v>
      </c>
      <c r="S69" s="35">
        <f t="shared" si="0"/>
        <v>0</v>
      </c>
      <c r="T69" s="6">
        <f t="shared" si="1"/>
        <v>34.572045454545453</v>
      </c>
      <c r="U69" s="2">
        <f t="shared" si="2"/>
        <v>12.241022727272728</v>
      </c>
      <c r="V69" s="2">
        <f t="shared" si="3"/>
        <v>542.72015948250373</v>
      </c>
      <c r="W69" s="12">
        <f t="shared" si="4"/>
        <v>1532.7923524660932</v>
      </c>
      <c r="X69" s="7">
        <f t="shared" si="5"/>
        <v>18762.946022727279</v>
      </c>
    </row>
    <row r="70" spans="1:24" ht="13.5" thickBot="1">
      <c r="A70" s="23" t="s">
        <v>64</v>
      </c>
      <c r="B70" s="6">
        <v>10</v>
      </c>
      <c r="C70" s="2">
        <v>9</v>
      </c>
      <c r="D70" s="2">
        <v>0</v>
      </c>
      <c r="E70" s="2">
        <v>1</v>
      </c>
      <c r="F70" s="2">
        <v>558</v>
      </c>
      <c r="G70" s="2">
        <v>516</v>
      </c>
      <c r="H70" s="2">
        <v>0</v>
      </c>
      <c r="I70" s="2">
        <v>42</v>
      </c>
      <c r="J70" s="2">
        <v>13374885.880000001</v>
      </c>
      <c r="K70" s="2">
        <v>25638481.050000001</v>
      </c>
      <c r="L70" s="2">
        <v>268548</v>
      </c>
      <c r="M70" s="12">
        <v>0</v>
      </c>
      <c r="N70" s="6">
        <v>23802.84</v>
      </c>
      <c r="O70" s="2">
        <v>7111.130000000001</v>
      </c>
      <c r="P70" s="2">
        <v>16691.71</v>
      </c>
      <c r="Q70" s="2">
        <v>558</v>
      </c>
      <c r="R70" s="7">
        <v>13374885.879999999</v>
      </c>
      <c r="S70" s="35">
        <f t="shared" si="0"/>
        <v>0</v>
      </c>
      <c r="T70" s="6">
        <f t="shared" si="1"/>
        <v>42.657419354838709</v>
      </c>
      <c r="U70" s="2">
        <f t="shared" si="2"/>
        <v>12.743960573476704</v>
      </c>
      <c r="V70" s="2">
        <f t="shared" si="3"/>
        <v>561.90294435453916</v>
      </c>
      <c r="W70" s="12">
        <f t="shared" si="4"/>
        <v>1880.8383308981831</v>
      </c>
      <c r="X70" s="7">
        <f t="shared" si="5"/>
        <v>23969.329534050179</v>
      </c>
    </row>
    <row r="71" spans="1:24" ht="13.5" thickBot="1">
      <c r="A71" s="23" t="s">
        <v>65</v>
      </c>
      <c r="B71" s="6">
        <v>4</v>
      </c>
      <c r="C71" s="2">
        <v>4</v>
      </c>
      <c r="D71" s="2">
        <v>0</v>
      </c>
      <c r="E71" s="2">
        <v>0</v>
      </c>
      <c r="F71" s="2">
        <v>136</v>
      </c>
      <c r="G71" s="2">
        <v>136</v>
      </c>
      <c r="H71" s="2">
        <v>0</v>
      </c>
      <c r="I71" s="2">
        <v>0</v>
      </c>
      <c r="J71" s="2">
        <v>3389266.45</v>
      </c>
      <c r="K71" s="2">
        <v>3793487</v>
      </c>
      <c r="L71" s="2">
        <v>0</v>
      </c>
      <c r="M71" s="12">
        <v>0</v>
      </c>
      <c r="N71" s="6">
        <v>7128.619999999999</v>
      </c>
      <c r="O71" s="2">
        <v>2301.46</v>
      </c>
      <c r="P71" s="2">
        <v>4827.16</v>
      </c>
      <c r="Q71" s="2">
        <v>136</v>
      </c>
      <c r="R71" s="7">
        <v>3389266.4499999974</v>
      </c>
      <c r="S71" s="35">
        <f t="shared" ref="S71:S134" si="6">IFERROR(H71/F71,"bez zaměstnanců")</f>
        <v>0</v>
      </c>
      <c r="T71" s="6">
        <f t="shared" ref="T71:T134" si="7">IFERROR(N71/Q71,"bez zaměstnanců")</f>
        <v>52.416323529411756</v>
      </c>
      <c r="U71" s="2">
        <f t="shared" ref="U71:U134" si="8">IFERROR(O71/Q71,"bez zaměstnanců")</f>
        <v>16.922499999999999</v>
      </c>
      <c r="V71" s="2">
        <f t="shared" ref="V71:V134" si="9">IFERROR(R71/N71,"žádná plocha celkem")</f>
        <v>475.44495989406056</v>
      </c>
      <c r="W71" s="12">
        <f t="shared" ref="W71:W134" si="10">IFERROR(R71/O71,"žádná plocha kancelářská")</f>
        <v>1472.6592901897045</v>
      </c>
      <c r="X71" s="7">
        <f t="shared" ref="X71:X134" si="11">IFERROR(R71/Q71,"bez zaměstnanců")</f>
        <v>24921.076838235276</v>
      </c>
    </row>
    <row r="72" spans="1:24" ht="13.5" thickBot="1">
      <c r="A72" s="23" t="s">
        <v>66</v>
      </c>
      <c r="B72" s="6">
        <v>6</v>
      </c>
      <c r="C72" s="2">
        <v>6</v>
      </c>
      <c r="D72" s="2">
        <v>0</v>
      </c>
      <c r="E72" s="2">
        <v>0</v>
      </c>
      <c r="F72" s="2">
        <v>241</v>
      </c>
      <c r="G72" s="2">
        <v>241</v>
      </c>
      <c r="H72" s="2">
        <v>0</v>
      </c>
      <c r="I72" s="2">
        <v>0</v>
      </c>
      <c r="J72" s="2">
        <v>4245926.8499999996</v>
      </c>
      <c r="K72" s="2">
        <v>3420580.95</v>
      </c>
      <c r="L72" s="2">
        <v>0</v>
      </c>
      <c r="M72" s="12">
        <v>0</v>
      </c>
      <c r="N72" s="6">
        <v>9339.869999999999</v>
      </c>
      <c r="O72" s="2">
        <v>3342.3399999999997</v>
      </c>
      <c r="P72" s="2">
        <v>5997.5300000000007</v>
      </c>
      <c r="Q72" s="2">
        <v>241</v>
      </c>
      <c r="R72" s="7">
        <v>4245926.8499999996</v>
      </c>
      <c r="S72" s="35">
        <f t="shared" si="6"/>
        <v>0</v>
      </c>
      <c r="T72" s="6">
        <f t="shared" si="7"/>
        <v>38.754647302904559</v>
      </c>
      <c r="U72" s="2">
        <f t="shared" si="8"/>
        <v>13.868630705394189</v>
      </c>
      <c r="V72" s="2">
        <f t="shared" si="9"/>
        <v>454.60234992564136</v>
      </c>
      <c r="W72" s="12">
        <f t="shared" si="10"/>
        <v>1270.3455812394909</v>
      </c>
      <c r="X72" s="7">
        <f t="shared" si="11"/>
        <v>17617.953734439834</v>
      </c>
    </row>
    <row r="73" spans="1:24" ht="13.5" thickBot="1">
      <c r="A73" s="23" t="s">
        <v>67</v>
      </c>
      <c r="B73" s="6">
        <v>5</v>
      </c>
      <c r="C73" s="2">
        <v>4</v>
      </c>
      <c r="D73" s="2">
        <v>0</v>
      </c>
      <c r="E73" s="2">
        <v>1</v>
      </c>
      <c r="F73" s="2">
        <v>192</v>
      </c>
      <c r="G73" s="2">
        <v>184</v>
      </c>
      <c r="H73" s="2">
        <v>0</v>
      </c>
      <c r="I73" s="2">
        <v>8</v>
      </c>
      <c r="J73" s="2">
        <v>6390390.75</v>
      </c>
      <c r="K73" s="2">
        <v>4820595.4000000004</v>
      </c>
      <c r="L73" s="2">
        <v>0</v>
      </c>
      <c r="M73" s="12">
        <v>59292</v>
      </c>
      <c r="N73" s="6">
        <v>9031.84</v>
      </c>
      <c r="O73" s="2">
        <v>3031.76</v>
      </c>
      <c r="P73" s="2">
        <v>6000.08</v>
      </c>
      <c r="Q73" s="2">
        <v>192</v>
      </c>
      <c r="R73" s="7">
        <v>6390390.7499999981</v>
      </c>
      <c r="S73" s="35">
        <f t="shared" si="6"/>
        <v>0</v>
      </c>
      <c r="T73" s="6">
        <f t="shared" si="7"/>
        <v>47.040833333333332</v>
      </c>
      <c r="U73" s="2">
        <f t="shared" si="8"/>
        <v>15.790416666666667</v>
      </c>
      <c r="V73" s="2">
        <f t="shared" si="9"/>
        <v>707.54029632942991</v>
      </c>
      <c r="W73" s="12">
        <f t="shared" si="10"/>
        <v>2107.815509802886</v>
      </c>
      <c r="X73" s="7">
        <f t="shared" si="11"/>
        <v>33283.285156249993</v>
      </c>
    </row>
    <row r="74" spans="1:24" ht="13.5" thickBot="1">
      <c r="A74" s="23" t="s">
        <v>68</v>
      </c>
      <c r="B74" s="6">
        <v>9</v>
      </c>
      <c r="C74" s="2">
        <v>7</v>
      </c>
      <c r="D74" s="2">
        <v>1</v>
      </c>
      <c r="E74" s="2">
        <v>1</v>
      </c>
      <c r="F74" s="2">
        <v>389</v>
      </c>
      <c r="G74" s="2">
        <v>345</v>
      </c>
      <c r="H74" s="2">
        <v>22</v>
      </c>
      <c r="I74" s="2">
        <v>22</v>
      </c>
      <c r="J74" s="2">
        <v>11610708.25</v>
      </c>
      <c r="K74" s="2">
        <v>191850</v>
      </c>
      <c r="L74" s="2">
        <v>688392</v>
      </c>
      <c r="M74" s="12">
        <v>0</v>
      </c>
      <c r="N74" s="6">
        <v>16513</v>
      </c>
      <c r="O74" s="2">
        <v>6774</v>
      </c>
      <c r="P74" s="2">
        <v>9739</v>
      </c>
      <c r="Q74" s="2">
        <v>389</v>
      </c>
      <c r="R74" s="7">
        <v>11610708.250000004</v>
      </c>
      <c r="S74" s="35">
        <f t="shared" si="6"/>
        <v>5.6555269922879174E-2</v>
      </c>
      <c r="T74" s="6">
        <f t="shared" si="7"/>
        <v>42.449871465295629</v>
      </c>
      <c r="U74" s="2">
        <f t="shared" si="8"/>
        <v>17.413881748071979</v>
      </c>
      <c r="V74" s="2">
        <f t="shared" si="9"/>
        <v>703.12531036153359</v>
      </c>
      <c r="W74" s="12">
        <f t="shared" si="10"/>
        <v>1714.0106657809276</v>
      </c>
      <c r="X74" s="7">
        <f t="shared" si="11"/>
        <v>29847.579048843196</v>
      </c>
    </row>
    <row r="75" spans="1:24" ht="13.5" thickBot="1">
      <c r="A75" s="23" t="s">
        <v>69</v>
      </c>
      <c r="B75" s="6">
        <v>10</v>
      </c>
      <c r="C75" s="2">
        <v>7</v>
      </c>
      <c r="D75" s="2">
        <v>3</v>
      </c>
      <c r="E75" s="2">
        <v>0</v>
      </c>
      <c r="F75" s="2">
        <v>280</v>
      </c>
      <c r="G75" s="2">
        <v>231</v>
      </c>
      <c r="H75" s="2">
        <v>49</v>
      </c>
      <c r="I75" s="2">
        <v>0</v>
      </c>
      <c r="J75" s="2">
        <v>6185085.1100000003</v>
      </c>
      <c r="K75" s="2">
        <v>1362268.83</v>
      </c>
      <c r="L75" s="2">
        <v>1618983.96</v>
      </c>
      <c r="M75" s="12">
        <v>0</v>
      </c>
      <c r="N75" s="6">
        <v>9180.0300000000007</v>
      </c>
      <c r="O75" s="2">
        <v>4641.0700000000006</v>
      </c>
      <c r="P75" s="2">
        <v>4538.96</v>
      </c>
      <c r="Q75" s="2">
        <v>280</v>
      </c>
      <c r="R75" s="7">
        <v>6185085.1100000031</v>
      </c>
      <c r="S75" s="35">
        <f t="shared" si="6"/>
        <v>0.17499999999999999</v>
      </c>
      <c r="T75" s="6">
        <f t="shared" si="7"/>
        <v>32.785821428571431</v>
      </c>
      <c r="U75" s="2">
        <f t="shared" si="8"/>
        <v>16.57525</v>
      </c>
      <c r="V75" s="2">
        <f t="shared" si="9"/>
        <v>673.75434611869491</v>
      </c>
      <c r="W75" s="12">
        <f t="shared" si="10"/>
        <v>1332.6851588103611</v>
      </c>
      <c r="X75" s="7">
        <f t="shared" si="11"/>
        <v>22089.589678571439</v>
      </c>
    </row>
    <row r="76" spans="1:24" ht="13.5" thickBot="1">
      <c r="A76" s="23" t="s">
        <v>70</v>
      </c>
      <c r="B76" s="6">
        <v>5</v>
      </c>
      <c r="C76" s="2">
        <v>4</v>
      </c>
      <c r="D76" s="2">
        <v>0</v>
      </c>
      <c r="E76" s="2">
        <v>1</v>
      </c>
      <c r="F76" s="2">
        <v>257</v>
      </c>
      <c r="G76" s="2">
        <v>200</v>
      </c>
      <c r="H76" s="2">
        <v>0</v>
      </c>
      <c r="I76" s="2">
        <v>57</v>
      </c>
      <c r="J76" s="2">
        <v>6485468</v>
      </c>
      <c r="K76" s="2">
        <v>574624.67000000004</v>
      </c>
      <c r="L76" s="2">
        <v>0</v>
      </c>
      <c r="M76" s="12">
        <v>58690</v>
      </c>
      <c r="N76" s="6">
        <v>12366.86</v>
      </c>
      <c r="O76" s="2">
        <v>3819.4700000000003</v>
      </c>
      <c r="P76" s="2">
        <v>8547.39</v>
      </c>
      <c r="Q76" s="2">
        <v>257</v>
      </c>
      <c r="R76" s="7">
        <v>6485467.9999999981</v>
      </c>
      <c r="S76" s="35">
        <f t="shared" si="6"/>
        <v>0</v>
      </c>
      <c r="T76" s="6">
        <f t="shared" si="7"/>
        <v>48.120077821011677</v>
      </c>
      <c r="U76" s="2">
        <f t="shared" si="8"/>
        <v>14.861750972762646</v>
      </c>
      <c r="V76" s="2">
        <f t="shared" si="9"/>
        <v>524.42317613363434</v>
      </c>
      <c r="W76" s="12">
        <f t="shared" si="10"/>
        <v>1698.0020788224538</v>
      </c>
      <c r="X76" s="7">
        <f t="shared" si="11"/>
        <v>25235.284046692599</v>
      </c>
    </row>
    <row r="77" spans="1:24" ht="13.5" thickBot="1">
      <c r="A77" s="23" t="s">
        <v>71</v>
      </c>
      <c r="B77" s="6">
        <v>8</v>
      </c>
      <c r="C77" s="2">
        <v>7</v>
      </c>
      <c r="D77" s="2">
        <v>1</v>
      </c>
      <c r="E77" s="2">
        <v>0</v>
      </c>
      <c r="F77" s="2">
        <v>313</v>
      </c>
      <c r="G77" s="2">
        <v>300</v>
      </c>
      <c r="H77" s="2">
        <v>13</v>
      </c>
      <c r="I77" s="2">
        <v>0</v>
      </c>
      <c r="J77" s="2">
        <v>7775872</v>
      </c>
      <c r="K77" s="2">
        <v>1639557</v>
      </c>
      <c r="L77" s="2">
        <v>171900</v>
      </c>
      <c r="M77" s="12">
        <v>54895</v>
      </c>
      <c r="N77" s="6">
        <v>11437.04</v>
      </c>
      <c r="O77" s="2">
        <v>3893.2599999999998</v>
      </c>
      <c r="P77" s="2">
        <v>7543.78</v>
      </c>
      <c r="Q77" s="2">
        <v>313</v>
      </c>
      <c r="R77" s="7">
        <v>7775872</v>
      </c>
      <c r="S77" s="35">
        <f t="shared" si="6"/>
        <v>4.1533546325878593E-2</v>
      </c>
      <c r="T77" s="6">
        <f t="shared" si="7"/>
        <v>36.540063897763581</v>
      </c>
      <c r="U77" s="2">
        <f t="shared" si="8"/>
        <v>12.438530351437699</v>
      </c>
      <c r="V77" s="2">
        <f t="shared" si="9"/>
        <v>679.88500521113849</v>
      </c>
      <c r="W77" s="12">
        <f t="shared" si="10"/>
        <v>1997.2650169780597</v>
      </c>
      <c r="X77" s="7">
        <f t="shared" si="11"/>
        <v>24843.041533546326</v>
      </c>
    </row>
    <row r="78" spans="1:24" ht="13.5" thickBot="1">
      <c r="A78" s="23" t="s">
        <v>72</v>
      </c>
      <c r="B78" s="6">
        <v>15</v>
      </c>
      <c r="C78" s="2">
        <v>12</v>
      </c>
      <c r="D78" s="2">
        <v>2</v>
      </c>
      <c r="E78" s="2">
        <v>1</v>
      </c>
      <c r="F78" s="2">
        <v>682</v>
      </c>
      <c r="G78" s="2">
        <v>561</v>
      </c>
      <c r="H78" s="2">
        <v>80</v>
      </c>
      <c r="I78" s="2">
        <v>41</v>
      </c>
      <c r="J78" s="2">
        <v>11060143</v>
      </c>
      <c r="K78" s="2">
        <v>3455623</v>
      </c>
      <c r="L78" s="2">
        <v>1937680</v>
      </c>
      <c r="M78" s="12">
        <v>25288</v>
      </c>
      <c r="N78" s="6">
        <v>20037.25</v>
      </c>
      <c r="O78" s="2">
        <v>7739.31</v>
      </c>
      <c r="P78" s="2">
        <v>12297.94</v>
      </c>
      <c r="Q78" s="2">
        <v>682</v>
      </c>
      <c r="R78" s="7">
        <v>11060143.000000007</v>
      </c>
      <c r="S78" s="35">
        <f t="shared" si="6"/>
        <v>0.11730205278592376</v>
      </c>
      <c r="T78" s="6">
        <f t="shared" si="7"/>
        <v>29.380131964809383</v>
      </c>
      <c r="U78" s="2">
        <f t="shared" si="8"/>
        <v>11.347961876832844</v>
      </c>
      <c r="V78" s="2">
        <f t="shared" si="9"/>
        <v>551.9790889468369</v>
      </c>
      <c r="W78" s="12">
        <f t="shared" si="10"/>
        <v>1429.0864431066861</v>
      </c>
      <c r="X78" s="7">
        <f t="shared" si="11"/>
        <v>16217.218475073325</v>
      </c>
    </row>
    <row r="79" spans="1:24" ht="13.5" thickBot="1">
      <c r="A79" s="23" t="s">
        <v>73</v>
      </c>
      <c r="B79" s="6">
        <v>9</v>
      </c>
      <c r="C79" s="2">
        <v>7</v>
      </c>
      <c r="D79" s="2">
        <v>1</v>
      </c>
      <c r="E79" s="2">
        <v>1</v>
      </c>
      <c r="F79" s="2">
        <v>324</v>
      </c>
      <c r="G79" s="2">
        <v>260</v>
      </c>
      <c r="H79" s="2">
        <v>21</v>
      </c>
      <c r="I79" s="2">
        <v>43</v>
      </c>
      <c r="J79" s="2">
        <v>7819560.3700000001</v>
      </c>
      <c r="K79" s="2">
        <v>1100467.5</v>
      </c>
      <c r="L79" s="2">
        <v>111612</v>
      </c>
      <c r="M79" s="12">
        <v>68700</v>
      </c>
      <c r="N79" s="6">
        <v>12999</v>
      </c>
      <c r="O79" s="2">
        <v>4155</v>
      </c>
      <c r="P79" s="2">
        <v>8844</v>
      </c>
      <c r="Q79" s="2">
        <v>324</v>
      </c>
      <c r="R79" s="7">
        <v>7819560.3700000057</v>
      </c>
      <c r="S79" s="35">
        <f t="shared" si="6"/>
        <v>6.4814814814814811E-2</v>
      </c>
      <c r="T79" s="6">
        <f t="shared" si="7"/>
        <v>40.120370370370374</v>
      </c>
      <c r="U79" s="2">
        <f t="shared" si="8"/>
        <v>12.824074074074074</v>
      </c>
      <c r="V79" s="2">
        <f t="shared" si="9"/>
        <v>601.55091699361537</v>
      </c>
      <c r="W79" s="12">
        <f t="shared" si="10"/>
        <v>1881.9639879663071</v>
      </c>
      <c r="X79" s="7">
        <f t="shared" si="11"/>
        <v>24134.44558641977</v>
      </c>
    </row>
    <row r="80" spans="1:24" ht="13.5" thickBot="1">
      <c r="A80" s="23" t="s">
        <v>74</v>
      </c>
      <c r="B80" s="6">
        <v>9</v>
      </c>
      <c r="C80" s="2">
        <v>7</v>
      </c>
      <c r="D80" s="2">
        <v>2</v>
      </c>
      <c r="E80" s="2">
        <v>0</v>
      </c>
      <c r="F80" s="2">
        <v>294</v>
      </c>
      <c r="G80" s="2">
        <v>275</v>
      </c>
      <c r="H80" s="2">
        <v>19</v>
      </c>
      <c r="I80" s="2">
        <v>0</v>
      </c>
      <c r="J80" s="2">
        <v>5937722.6500000004</v>
      </c>
      <c r="K80" s="2">
        <v>3977761.91</v>
      </c>
      <c r="L80" s="2">
        <v>189300</v>
      </c>
      <c r="M80" s="12">
        <v>0</v>
      </c>
      <c r="N80" s="6">
        <v>9468.6700000000019</v>
      </c>
      <c r="O80" s="2">
        <v>3117.1</v>
      </c>
      <c r="P80" s="2">
        <v>6351.57</v>
      </c>
      <c r="Q80" s="2">
        <v>294</v>
      </c>
      <c r="R80" s="7">
        <v>5937722.6500000013</v>
      </c>
      <c r="S80" s="35">
        <f t="shared" si="6"/>
        <v>6.4625850340136057E-2</v>
      </c>
      <c r="T80" s="6">
        <f t="shared" si="7"/>
        <v>32.206360544217695</v>
      </c>
      <c r="U80" s="2">
        <f t="shared" si="8"/>
        <v>10.602380952380953</v>
      </c>
      <c r="V80" s="2">
        <f t="shared" si="9"/>
        <v>627.09151866101581</v>
      </c>
      <c r="W80" s="12">
        <f t="shared" si="10"/>
        <v>1904.8868018350395</v>
      </c>
      <c r="X80" s="7">
        <f t="shared" si="11"/>
        <v>20196.335544217691</v>
      </c>
    </row>
    <row r="81" spans="1:24" ht="13.5" thickBot="1">
      <c r="A81" s="23" t="s">
        <v>75</v>
      </c>
      <c r="B81" s="6">
        <v>9</v>
      </c>
      <c r="C81" s="2">
        <v>4</v>
      </c>
      <c r="D81" s="2">
        <v>2</v>
      </c>
      <c r="E81" s="2">
        <v>3</v>
      </c>
      <c r="F81" s="2">
        <v>254</v>
      </c>
      <c r="G81" s="2">
        <v>90</v>
      </c>
      <c r="H81" s="2">
        <v>44</v>
      </c>
      <c r="I81" s="2">
        <v>120</v>
      </c>
      <c r="J81" s="2">
        <v>4474192.87</v>
      </c>
      <c r="K81" s="2">
        <v>787709</v>
      </c>
      <c r="L81" s="2">
        <v>863760</v>
      </c>
      <c r="M81" s="12">
        <v>0</v>
      </c>
      <c r="N81" s="6">
        <v>10239.540000000001</v>
      </c>
      <c r="O81" s="2">
        <v>4304.67</v>
      </c>
      <c r="P81" s="2">
        <v>5934.87</v>
      </c>
      <c r="Q81" s="2">
        <v>254</v>
      </c>
      <c r="R81" s="7">
        <v>4474192.8699999973</v>
      </c>
      <c r="S81" s="35">
        <f t="shared" si="6"/>
        <v>0.17322834645669291</v>
      </c>
      <c r="T81" s="6">
        <f t="shared" si="7"/>
        <v>40.313149606299213</v>
      </c>
      <c r="U81" s="2">
        <f t="shared" si="8"/>
        <v>16.947519685039371</v>
      </c>
      <c r="V81" s="2">
        <f t="shared" si="9"/>
        <v>436.95252618769956</v>
      </c>
      <c r="W81" s="12">
        <f t="shared" si="10"/>
        <v>1039.38115349144</v>
      </c>
      <c r="X81" s="7">
        <f t="shared" si="11"/>
        <v>17614.932559055109</v>
      </c>
    </row>
    <row r="82" spans="1:24" ht="13.5" thickBot="1">
      <c r="A82" s="23" t="s">
        <v>76</v>
      </c>
      <c r="B82" s="6">
        <v>1</v>
      </c>
      <c r="C82" s="2">
        <v>1</v>
      </c>
      <c r="D82" s="2">
        <v>0</v>
      </c>
      <c r="E82" s="2">
        <v>0</v>
      </c>
      <c r="F82" s="2">
        <v>6</v>
      </c>
      <c r="G82" s="2">
        <v>6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12">
        <v>0</v>
      </c>
      <c r="N82" s="6">
        <v>150</v>
      </c>
      <c r="O82" s="2">
        <v>101</v>
      </c>
      <c r="P82" s="2">
        <v>49</v>
      </c>
      <c r="Q82" s="2">
        <v>6</v>
      </c>
      <c r="R82" s="7">
        <v>0</v>
      </c>
      <c r="S82" s="35">
        <f t="shared" si="6"/>
        <v>0</v>
      </c>
      <c r="T82" s="6">
        <f t="shared" si="7"/>
        <v>25</v>
      </c>
      <c r="U82" s="2">
        <f t="shared" si="8"/>
        <v>16.833333333333332</v>
      </c>
      <c r="V82" s="2">
        <f t="shared" si="9"/>
        <v>0</v>
      </c>
      <c r="W82" s="12">
        <f t="shared" si="10"/>
        <v>0</v>
      </c>
      <c r="X82" s="7">
        <f t="shared" si="11"/>
        <v>0</v>
      </c>
    </row>
    <row r="83" spans="1:24" ht="23.25" thickBot="1">
      <c r="A83" s="23" t="s">
        <v>77</v>
      </c>
      <c r="B83" s="6">
        <v>1</v>
      </c>
      <c r="C83" s="2"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12">
        <v>0</v>
      </c>
      <c r="N83" s="6">
        <v>45</v>
      </c>
      <c r="O83" s="2">
        <v>34</v>
      </c>
      <c r="P83" s="2">
        <v>11</v>
      </c>
      <c r="Q83" s="2">
        <v>0</v>
      </c>
      <c r="R83" s="7">
        <v>0</v>
      </c>
      <c r="S83" s="17" t="str">
        <f>IFERROR(H83/F83,"Bez zaměstnanců")</f>
        <v>Bez zaměstnanců</v>
      </c>
      <c r="T83" s="6" t="str">
        <f>IFERROR(N83/Q83,"Bez zaměstnanců")</f>
        <v>Bez zaměstnanců</v>
      </c>
      <c r="U83" s="2" t="str">
        <f>IFERROR(O83/Q83,"Bez zaměstnanců")</f>
        <v>Bez zaměstnanců</v>
      </c>
      <c r="V83" s="2">
        <f t="shared" si="9"/>
        <v>0</v>
      </c>
      <c r="W83" s="12">
        <f t="shared" si="10"/>
        <v>0</v>
      </c>
      <c r="X83" s="7" t="str">
        <f>IFERROR(R83/Q83,"Bez zaměstnanců")</f>
        <v>Bez zaměstnanců</v>
      </c>
    </row>
    <row r="84" spans="1:24" ht="13.5" thickBot="1">
      <c r="A84" s="23" t="s">
        <v>78</v>
      </c>
      <c r="B84" s="6">
        <v>1</v>
      </c>
      <c r="C84" s="2">
        <v>1</v>
      </c>
      <c r="D84" s="2">
        <v>0</v>
      </c>
      <c r="E84" s="2">
        <v>0</v>
      </c>
      <c r="F84" s="2">
        <v>9</v>
      </c>
      <c r="G84" s="2">
        <v>9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12">
        <v>0</v>
      </c>
      <c r="N84" s="6">
        <v>308</v>
      </c>
      <c r="O84" s="2">
        <v>231</v>
      </c>
      <c r="P84" s="2">
        <v>77</v>
      </c>
      <c r="Q84" s="2">
        <v>9</v>
      </c>
      <c r="R84" s="7">
        <v>0</v>
      </c>
      <c r="S84" s="35">
        <f t="shared" si="6"/>
        <v>0</v>
      </c>
      <c r="T84" s="6">
        <f t="shared" si="7"/>
        <v>34.222222222222221</v>
      </c>
      <c r="U84" s="2">
        <f t="shared" si="8"/>
        <v>25.666666666666668</v>
      </c>
      <c r="V84" s="2">
        <f t="shared" si="9"/>
        <v>0</v>
      </c>
      <c r="W84" s="12">
        <f t="shared" si="10"/>
        <v>0</v>
      </c>
      <c r="X84" s="7">
        <f t="shared" si="11"/>
        <v>0</v>
      </c>
    </row>
    <row r="85" spans="1:24" ht="23.25" thickBot="1">
      <c r="A85" s="23" t="s">
        <v>79</v>
      </c>
      <c r="B85" s="6">
        <v>9</v>
      </c>
      <c r="C85" s="2">
        <v>9</v>
      </c>
      <c r="D85" s="2">
        <v>0</v>
      </c>
      <c r="E85" s="2">
        <v>0</v>
      </c>
      <c r="F85" s="2">
        <v>129</v>
      </c>
      <c r="G85" s="2">
        <v>129</v>
      </c>
      <c r="H85" s="2">
        <v>0</v>
      </c>
      <c r="I85" s="2">
        <v>0</v>
      </c>
      <c r="J85" s="2">
        <v>3170791.24</v>
      </c>
      <c r="K85" s="2">
        <v>1167239.92</v>
      </c>
      <c r="L85" s="2">
        <v>0</v>
      </c>
      <c r="M85" s="12">
        <v>870041</v>
      </c>
      <c r="N85" s="6">
        <v>7346.7800000000007</v>
      </c>
      <c r="O85" s="2">
        <v>3222.96</v>
      </c>
      <c r="P85" s="2">
        <v>4123.82</v>
      </c>
      <c r="Q85" s="2">
        <v>129</v>
      </c>
      <c r="R85" s="7">
        <v>3170791.2399999984</v>
      </c>
      <c r="S85" s="35">
        <f t="shared" si="6"/>
        <v>0</v>
      </c>
      <c r="T85" s="6">
        <f t="shared" si="7"/>
        <v>56.95178294573644</v>
      </c>
      <c r="U85" s="2">
        <f t="shared" si="8"/>
        <v>24.984186046511628</v>
      </c>
      <c r="V85" s="2">
        <f t="shared" si="9"/>
        <v>431.58924590092505</v>
      </c>
      <c r="W85" s="12">
        <f t="shared" si="10"/>
        <v>983.81340134534662</v>
      </c>
      <c r="X85" s="7">
        <f t="shared" si="11"/>
        <v>24579.777054263552</v>
      </c>
    </row>
    <row r="86" spans="1:24" ht="23.25" thickBot="1">
      <c r="A86" s="23" t="s">
        <v>80</v>
      </c>
      <c r="B86" s="6">
        <v>10</v>
      </c>
      <c r="C86" s="2">
        <v>8</v>
      </c>
      <c r="D86" s="2">
        <v>1</v>
      </c>
      <c r="E86" s="2">
        <v>1</v>
      </c>
      <c r="F86" s="2">
        <v>222</v>
      </c>
      <c r="G86" s="2">
        <v>141</v>
      </c>
      <c r="H86" s="2">
        <v>60</v>
      </c>
      <c r="I86" s="2">
        <v>21</v>
      </c>
      <c r="J86" s="2">
        <v>4221299</v>
      </c>
      <c r="K86" s="2">
        <v>0</v>
      </c>
      <c r="L86" s="2">
        <v>441504</v>
      </c>
      <c r="M86" s="12">
        <v>147756</v>
      </c>
      <c r="N86" s="6">
        <v>6899.88</v>
      </c>
      <c r="O86" s="2">
        <v>2683</v>
      </c>
      <c r="P86" s="2">
        <v>4216.88</v>
      </c>
      <c r="Q86" s="2">
        <v>222</v>
      </c>
      <c r="R86" s="7">
        <v>4221298.9999999972</v>
      </c>
      <c r="S86" s="35">
        <f t="shared" si="6"/>
        <v>0.27027027027027029</v>
      </c>
      <c r="T86" s="6">
        <f t="shared" si="7"/>
        <v>31.080540540540539</v>
      </c>
      <c r="U86" s="2">
        <f t="shared" si="8"/>
        <v>12.085585585585585</v>
      </c>
      <c r="V86" s="2">
        <f t="shared" si="9"/>
        <v>611.793103648179</v>
      </c>
      <c r="W86" s="12">
        <f t="shared" si="10"/>
        <v>1573.3503540812512</v>
      </c>
      <c r="X86" s="7">
        <f t="shared" si="11"/>
        <v>19014.860360360348</v>
      </c>
    </row>
    <row r="87" spans="1:24" ht="23.25" thickBot="1">
      <c r="A87" s="23" t="s">
        <v>360</v>
      </c>
      <c r="B87" s="6">
        <v>3</v>
      </c>
      <c r="C87" s="2">
        <v>3</v>
      </c>
      <c r="D87" s="2">
        <v>0</v>
      </c>
      <c r="E87" s="2">
        <v>0</v>
      </c>
      <c r="F87" s="2">
        <v>47</v>
      </c>
      <c r="G87" s="2">
        <v>47</v>
      </c>
      <c r="H87" s="2">
        <v>0</v>
      </c>
      <c r="I87" s="2">
        <v>0</v>
      </c>
      <c r="J87" s="2">
        <v>1634744.75</v>
      </c>
      <c r="K87" s="2">
        <v>0</v>
      </c>
      <c r="L87" s="2">
        <v>0</v>
      </c>
      <c r="M87" s="12">
        <v>238727.4</v>
      </c>
      <c r="N87" s="6">
        <v>2068.65</v>
      </c>
      <c r="O87" s="2">
        <v>996.8</v>
      </c>
      <c r="P87" s="2">
        <v>1071.8499999999999</v>
      </c>
      <c r="Q87" s="2">
        <v>47</v>
      </c>
      <c r="R87" s="7">
        <v>1361447.8100000008</v>
      </c>
      <c r="S87" s="35">
        <f t="shared" si="6"/>
        <v>0</v>
      </c>
      <c r="T87" s="6">
        <f t="shared" si="7"/>
        <v>44.013829787234044</v>
      </c>
      <c r="U87" s="2">
        <f t="shared" si="8"/>
        <v>21.20851063829787</v>
      </c>
      <c r="V87" s="2">
        <f t="shared" si="9"/>
        <v>658.13347352137896</v>
      </c>
      <c r="W87" s="12">
        <f t="shared" si="10"/>
        <v>1365.8184289727135</v>
      </c>
      <c r="X87" s="7">
        <f t="shared" si="11"/>
        <v>28966.974680851079</v>
      </c>
    </row>
    <row r="88" spans="1:24" ht="23.25" thickBot="1">
      <c r="A88" s="23" t="s">
        <v>81</v>
      </c>
      <c r="B88" s="6">
        <v>5</v>
      </c>
      <c r="C88" s="2">
        <v>5</v>
      </c>
      <c r="D88" s="2">
        <v>0</v>
      </c>
      <c r="E88" s="2">
        <v>0</v>
      </c>
      <c r="F88" s="2">
        <v>92</v>
      </c>
      <c r="G88" s="2">
        <v>92</v>
      </c>
      <c r="H88" s="2">
        <v>0</v>
      </c>
      <c r="I88" s="2">
        <v>0</v>
      </c>
      <c r="J88" s="2">
        <v>1300228.5</v>
      </c>
      <c r="K88" s="2">
        <v>0</v>
      </c>
      <c r="L88" s="2">
        <v>0</v>
      </c>
      <c r="M88" s="12">
        <v>53380</v>
      </c>
      <c r="N88" s="6">
        <v>2410.8000000000002</v>
      </c>
      <c r="O88" s="2">
        <v>925.3</v>
      </c>
      <c r="P88" s="2">
        <v>1485.5</v>
      </c>
      <c r="Q88" s="2">
        <v>92</v>
      </c>
      <c r="R88" s="7">
        <v>957780.5</v>
      </c>
      <c r="S88" s="35">
        <f t="shared" si="6"/>
        <v>0</v>
      </c>
      <c r="T88" s="6">
        <f t="shared" si="7"/>
        <v>26.204347826086959</v>
      </c>
      <c r="U88" s="2">
        <f t="shared" si="8"/>
        <v>10.057608695652174</v>
      </c>
      <c r="V88" s="2">
        <f t="shared" si="9"/>
        <v>397.28741496598639</v>
      </c>
      <c r="W88" s="12">
        <f t="shared" si="10"/>
        <v>1035.1026694045174</v>
      </c>
      <c r="X88" s="7">
        <f t="shared" si="11"/>
        <v>10410.657608695652</v>
      </c>
    </row>
    <row r="89" spans="1:24" ht="23.25" thickBot="1">
      <c r="A89" s="23" t="s">
        <v>357</v>
      </c>
      <c r="B89" s="6">
        <v>6</v>
      </c>
      <c r="C89" s="2">
        <v>6</v>
      </c>
      <c r="D89" s="2">
        <v>0</v>
      </c>
      <c r="E89" s="2">
        <v>0</v>
      </c>
      <c r="F89" s="2">
        <v>114</v>
      </c>
      <c r="G89" s="2">
        <v>114</v>
      </c>
      <c r="H89" s="2">
        <v>0</v>
      </c>
      <c r="I89" s="2">
        <v>0</v>
      </c>
      <c r="J89" s="2">
        <v>3629701.57</v>
      </c>
      <c r="K89" s="2">
        <v>711032</v>
      </c>
      <c r="L89" s="2">
        <v>0</v>
      </c>
      <c r="M89" s="12">
        <v>24840</v>
      </c>
      <c r="N89" s="6">
        <v>3802.92</v>
      </c>
      <c r="O89" s="2">
        <v>1777.5</v>
      </c>
      <c r="P89" s="2">
        <v>2025.4199999999998</v>
      </c>
      <c r="Q89" s="2">
        <v>114</v>
      </c>
      <c r="R89" s="7">
        <v>3629701.5700000031</v>
      </c>
      <c r="S89" s="35">
        <f t="shared" si="6"/>
        <v>0</v>
      </c>
      <c r="T89" s="6">
        <f t="shared" si="7"/>
        <v>33.358947368421056</v>
      </c>
      <c r="U89" s="2">
        <f t="shared" si="8"/>
        <v>15.592105263157896</v>
      </c>
      <c r="V89" s="2">
        <f t="shared" si="9"/>
        <v>954.4512032858969</v>
      </c>
      <c r="W89" s="12">
        <f t="shared" si="10"/>
        <v>2042.0261997187079</v>
      </c>
      <c r="X89" s="7">
        <f t="shared" si="11"/>
        <v>31839.487456140378</v>
      </c>
    </row>
    <row r="90" spans="1:24" ht="23.25" thickBot="1">
      <c r="A90" s="23" t="s">
        <v>82</v>
      </c>
      <c r="B90" s="6">
        <v>5</v>
      </c>
      <c r="C90" s="2">
        <v>5</v>
      </c>
      <c r="D90" s="2">
        <v>0</v>
      </c>
      <c r="E90" s="2">
        <v>0</v>
      </c>
      <c r="F90" s="2">
        <v>92</v>
      </c>
      <c r="G90" s="2">
        <v>92</v>
      </c>
      <c r="H90" s="2">
        <v>0</v>
      </c>
      <c r="I90" s="2">
        <v>0</v>
      </c>
      <c r="J90" s="2">
        <v>3185150.96</v>
      </c>
      <c r="K90" s="2">
        <v>0</v>
      </c>
      <c r="L90" s="2">
        <v>0</v>
      </c>
      <c r="M90" s="12">
        <v>374472</v>
      </c>
      <c r="N90" s="6">
        <v>2800.19</v>
      </c>
      <c r="O90" s="2">
        <v>1233.8300000000002</v>
      </c>
      <c r="P90" s="2">
        <v>1566.36</v>
      </c>
      <c r="Q90" s="2">
        <v>92</v>
      </c>
      <c r="R90" s="7">
        <v>3185150.959999999</v>
      </c>
      <c r="S90" s="35">
        <f t="shared" si="6"/>
        <v>0</v>
      </c>
      <c r="T90" s="6">
        <f t="shared" si="7"/>
        <v>30.436847826086957</v>
      </c>
      <c r="U90" s="2">
        <f t="shared" si="8"/>
        <v>13.411195652173914</v>
      </c>
      <c r="V90" s="2">
        <f t="shared" si="9"/>
        <v>1137.4767283648605</v>
      </c>
      <c r="W90" s="12">
        <f t="shared" si="10"/>
        <v>2581.5152492644843</v>
      </c>
      <c r="X90" s="7">
        <f t="shared" si="11"/>
        <v>34621.20608695651</v>
      </c>
    </row>
    <row r="91" spans="1:24" ht="23.25" thickBot="1">
      <c r="A91" s="23" t="s">
        <v>358</v>
      </c>
      <c r="B91" s="6">
        <v>9</v>
      </c>
      <c r="C91" s="2">
        <v>9</v>
      </c>
      <c r="D91" s="2">
        <v>0</v>
      </c>
      <c r="E91" s="2">
        <v>0</v>
      </c>
      <c r="F91" s="2">
        <v>230</v>
      </c>
      <c r="G91" s="2">
        <v>230</v>
      </c>
      <c r="H91" s="2">
        <v>0</v>
      </c>
      <c r="I91" s="2">
        <v>0</v>
      </c>
      <c r="J91" s="2">
        <v>7878001.5099999998</v>
      </c>
      <c r="K91" s="2">
        <v>0</v>
      </c>
      <c r="L91" s="2">
        <v>0</v>
      </c>
      <c r="M91" s="12">
        <v>384344</v>
      </c>
      <c r="N91" s="6">
        <v>8582.26</v>
      </c>
      <c r="O91" s="2">
        <v>3539.08</v>
      </c>
      <c r="P91" s="2">
        <v>5043.18</v>
      </c>
      <c r="Q91" s="2">
        <v>230</v>
      </c>
      <c r="R91" s="7">
        <v>7878001.51000001</v>
      </c>
      <c r="S91" s="35">
        <f t="shared" si="6"/>
        <v>0</v>
      </c>
      <c r="T91" s="6">
        <f t="shared" si="7"/>
        <v>37.314173913043476</v>
      </c>
      <c r="U91" s="2">
        <f t="shared" si="8"/>
        <v>15.387304347826086</v>
      </c>
      <c r="V91" s="2">
        <f t="shared" si="9"/>
        <v>917.94020572669785</v>
      </c>
      <c r="W91" s="12">
        <f t="shared" si="10"/>
        <v>2226.0026645342887</v>
      </c>
      <c r="X91" s="7">
        <f t="shared" si="11"/>
        <v>34252.180478260911</v>
      </c>
    </row>
    <row r="92" spans="1:24" ht="23.25" thickBot="1">
      <c r="A92" s="23" t="s">
        <v>83</v>
      </c>
      <c r="B92" s="6">
        <v>10</v>
      </c>
      <c r="C92" s="2">
        <v>9</v>
      </c>
      <c r="D92" s="2">
        <v>0</v>
      </c>
      <c r="E92" s="2">
        <v>1</v>
      </c>
      <c r="F92" s="2">
        <v>163</v>
      </c>
      <c r="G92" s="2">
        <v>137</v>
      </c>
      <c r="H92" s="2">
        <v>0</v>
      </c>
      <c r="I92" s="2">
        <v>26</v>
      </c>
      <c r="J92" s="2">
        <v>3447629</v>
      </c>
      <c r="K92" s="2">
        <v>0</v>
      </c>
      <c r="L92" s="2">
        <v>0</v>
      </c>
      <c r="M92" s="12">
        <v>0</v>
      </c>
      <c r="N92" s="6">
        <v>7103.21</v>
      </c>
      <c r="O92" s="2">
        <v>2490.8000000000002</v>
      </c>
      <c r="P92" s="2">
        <v>4612.41</v>
      </c>
      <c r="Q92" s="2">
        <v>163</v>
      </c>
      <c r="R92" s="7">
        <v>3447628.9999999981</v>
      </c>
      <c r="S92" s="35">
        <f t="shared" si="6"/>
        <v>0</v>
      </c>
      <c r="T92" s="6">
        <f t="shared" si="7"/>
        <v>43.577975460122701</v>
      </c>
      <c r="U92" s="2">
        <f t="shared" si="8"/>
        <v>15.280981595092026</v>
      </c>
      <c r="V92" s="2">
        <f t="shared" si="9"/>
        <v>485.36211093294412</v>
      </c>
      <c r="W92" s="12">
        <f t="shared" si="10"/>
        <v>1384.1452545366942</v>
      </c>
      <c r="X92" s="7">
        <f t="shared" si="11"/>
        <v>21151.098159509191</v>
      </c>
    </row>
    <row r="93" spans="1:24" ht="23.25" thickBot="1">
      <c r="A93" s="23" t="s">
        <v>359</v>
      </c>
      <c r="B93" s="6">
        <v>4</v>
      </c>
      <c r="C93" s="2">
        <v>2</v>
      </c>
      <c r="D93" s="2">
        <v>1</v>
      </c>
      <c r="E93" s="2">
        <v>1</v>
      </c>
      <c r="F93" s="2">
        <v>102</v>
      </c>
      <c r="G93" s="2">
        <v>42</v>
      </c>
      <c r="H93" s="2">
        <v>38</v>
      </c>
      <c r="I93" s="2">
        <v>22</v>
      </c>
      <c r="J93" s="2">
        <v>1453442.93</v>
      </c>
      <c r="K93" s="2">
        <v>0</v>
      </c>
      <c r="L93" s="2">
        <v>748488</v>
      </c>
      <c r="M93" s="12">
        <v>120000</v>
      </c>
      <c r="N93" s="6">
        <v>2555</v>
      </c>
      <c r="O93" s="2">
        <v>1486</v>
      </c>
      <c r="P93" s="2">
        <v>1069</v>
      </c>
      <c r="Q93" s="2">
        <v>102</v>
      </c>
      <c r="R93" s="7">
        <v>1453442.9300000004</v>
      </c>
      <c r="S93" s="35">
        <f t="shared" si="6"/>
        <v>0.37254901960784315</v>
      </c>
      <c r="T93" s="6">
        <f t="shared" si="7"/>
        <v>25.049019607843139</v>
      </c>
      <c r="U93" s="2">
        <f t="shared" si="8"/>
        <v>14.568627450980392</v>
      </c>
      <c r="V93" s="2">
        <f t="shared" si="9"/>
        <v>568.86220352250507</v>
      </c>
      <c r="W93" s="12">
        <f t="shared" si="10"/>
        <v>978.09080080753733</v>
      </c>
      <c r="X93" s="7">
        <f t="shared" si="11"/>
        <v>14249.440490196082</v>
      </c>
    </row>
    <row r="94" spans="1:24" ht="23.25" thickBot="1">
      <c r="A94" s="23" t="s">
        <v>84</v>
      </c>
      <c r="B94" s="6">
        <v>6</v>
      </c>
      <c r="C94" s="2">
        <v>6</v>
      </c>
      <c r="D94" s="2">
        <v>0</v>
      </c>
      <c r="E94" s="2">
        <v>0</v>
      </c>
      <c r="F94" s="2">
        <v>93</v>
      </c>
      <c r="G94" s="2">
        <v>93</v>
      </c>
      <c r="H94" s="2">
        <v>0</v>
      </c>
      <c r="I94" s="2">
        <v>0</v>
      </c>
      <c r="J94" s="2">
        <v>4854672</v>
      </c>
      <c r="K94" s="2">
        <v>0</v>
      </c>
      <c r="L94" s="2">
        <v>0</v>
      </c>
      <c r="M94" s="12">
        <v>0</v>
      </c>
      <c r="N94" s="6">
        <v>6322.86</v>
      </c>
      <c r="O94" s="2">
        <v>3988.53</v>
      </c>
      <c r="P94" s="2">
        <v>2334.33</v>
      </c>
      <c r="Q94" s="2">
        <v>93</v>
      </c>
      <c r="R94" s="7">
        <v>4854672.0000000028</v>
      </c>
      <c r="S94" s="35">
        <f t="shared" si="6"/>
        <v>0</v>
      </c>
      <c r="T94" s="6">
        <f t="shared" si="7"/>
        <v>67.987741935483868</v>
      </c>
      <c r="U94" s="2">
        <f t="shared" si="8"/>
        <v>42.887419354838713</v>
      </c>
      <c r="V94" s="2">
        <f t="shared" si="9"/>
        <v>767.79685142483038</v>
      </c>
      <c r="W94" s="12">
        <f t="shared" si="10"/>
        <v>1217.1582011417747</v>
      </c>
      <c r="X94" s="7">
        <f t="shared" si="11"/>
        <v>52200.774193548415</v>
      </c>
    </row>
    <row r="95" spans="1:24" ht="23.25" thickBot="1">
      <c r="A95" s="23" t="s">
        <v>85</v>
      </c>
      <c r="B95" s="6">
        <v>15</v>
      </c>
      <c r="C95" s="2">
        <v>15</v>
      </c>
      <c r="D95" s="2">
        <v>0</v>
      </c>
      <c r="E95" s="2">
        <v>0</v>
      </c>
      <c r="F95" s="2">
        <v>230</v>
      </c>
      <c r="G95" s="2">
        <v>230</v>
      </c>
      <c r="H95" s="2">
        <v>0</v>
      </c>
      <c r="I95" s="2">
        <v>0</v>
      </c>
      <c r="J95" s="2">
        <v>8532015.3499999996</v>
      </c>
      <c r="K95" s="2">
        <v>275000</v>
      </c>
      <c r="L95" s="2">
        <v>0</v>
      </c>
      <c r="M95" s="12">
        <v>445793.76</v>
      </c>
      <c r="N95" s="6">
        <v>6560.49</v>
      </c>
      <c r="O95" s="2">
        <v>2672.96</v>
      </c>
      <c r="P95" s="2">
        <v>3887.5299999999997</v>
      </c>
      <c r="Q95" s="2">
        <v>230</v>
      </c>
      <c r="R95" s="7">
        <v>8532015.3499999978</v>
      </c>
      <c r="S95" s="35">
        <f t="shared" si="6"/>
        <v>0</v>
      </c>
      <c r="T95" s="6">
        <f t="shared" si="7"/>
        <v>28.523869565217389</v>
      </c>
      <c r="U95" s="2">
        <f t="shared" si="8"/>
        <v>11.621565217391305</v>
      </c>
      <c r="V95" s="2">
        <f t="shared" si="9"/>
        <v>1300.5149539135032</v>
      </c>
      <c r="W95" s="12">
        <f t="shared" si="10"/>
        <v>3191.9727006764028</v>
      </c>
      <c r="X95" s="7">
        <f t="shared" si="11"/>
        <v>37095.718913043471</v>
      </c>
    </row>
    <row r="96" spans="1:24" ht="23.25" thickBot="1">
      <c r="A96" s="23" t="s">
        <v>86</v>
      </c>
      <c r="B96" s="6">
        <v>10</v>
      </c>
      <c r="C96" s="2">
        <v>8</v>
      </c>
      <c r="D96" s="2">
        <v>0</v>
      </c>
      <c r="E96" s="2">
        <v>2</v>
      </c>
      <c r="F96" s="2">
        <v>177</v>
      </c>
      <c r="G96" s="2">
        <v>138</v>
      </c>
      <c r="H96" s="2">
        <v>0</v>
      </c>
      <c r="I96" s="2">
        <v>39</v>
      </c>
      <c r="J96" s="2">
        <v>3424087.04</v>
      </c>
      <c r="K96" s="2">
        <v>396712</v>
      </c>
      <c r="L96" s="2">
        <v>0</v>
      </c>
      <c r="M96" s="12">
        <v>49932</v>
      </c>
      <c r="N96" s="6">
        <v>7953.58</v>
      </c>
      <c r="O96" s="2">
        <v>5095</v>
      </c>
      <c r="P96" s="2">
        <v>2858.58</v>
      </c>
      <c r="Q96" s="2">
        <v>177</v>
      </c>
      <c r="R96" s="7">
        <v>3424087.0399999991</v>
      </c>
      <c r="S96" s="35">
        <f t="shared" si="6"/>
        <v>0</v>
      </c>
      <c r="T96" s="6">
        <f t="shared" si="7"/>
        <v>44.935480225988698</v>
      </c>
      <c r="U96" s="2">
        <f t="shared" si="8"/>
        <v>28.785310734463277</v>
      </c>
      <c r="V96" s="2">
        <f t="shared" si="9"/>
        <v>430.50890793831195</v>
      </c>
      <c r="W96" s="12">
        <f t="shared" si="10"/>
        <v>672.04848675171718</v>
      </c>
      <c r="X96" s="7">
        <f t="shared" si="11"/>
        <v>19345.124519774006</v>
      </c>
    </row>
    <row r="97" spans="1:24" ht="23.25" thickBot="1">
      <c r="A97" s="23" t="s">
        <v>87</v>
      </c>
      <c r="B97" s="6">
        <v>5</v>
      </c>
      <c r="C97" s="2">
        <v>4</v>
      </c>
      <c r="D97" s="2">
        <v>0</v>
      </c>
      <c r="E97" s="2">
        <v>1</v>
      </c>
      <c r="F97" s="2">
        <v>111</v>
      </c>
      <c r="G97" s="2">
        <v>48</v>
      </c>
      <c r="H97" s="2">
        <v>0</v>
      </c>
      <c r="I97" s="2">
        <v>63</v>
      </c>
      <c r="J97" s="2">
        <v>2826024</v>
      </c>
      <c r="K97" s="2">
        <v>0</v>
      </c>
      <c r="L97" s="2">
        <v>0</v>
      </c>
      <c r="M97" s="12">
        <v>156492</v>
      </c>
      <c r="N97" s="6">
        <v>4071.9799999999996</v>
      </c>
      <c r="O97" s="2">
        <v>1685.25</v>
      </c>
      <c r="P97" s="2">
        <v>2386.73</v>
      </c>
      <c r="Q97" s="2">
        <v>111</v>
      </c>
      <c r="R97" s="7">
        <v>2826024</v>
      </c>
      <c r="S97" s="35">
        <f t="shared" si="6"/>
        <v>0</v>
      </c>
      <c r="T97" s="6">
        <f t="shared" si="7"/>
        <v>36.684504504504503</v>
      </c>
      <c r="U97" s="2">
        <f t="shared" si="8"/>
        <v>15.182432432432432</v>
      </c>
      <c r="V97" s="2">
        <f t="shared" si="9"/>
        <v>694.0171611844853</v>
      </c>
      <c r="W97" s="12">
        <f t="shared" si="10"/>
        <v>1676.9167779261238</v>
      </c>
      <c r="X97" s="7">
        <f t="shared" si="11"/>
        <v>25459.675675675677</v>
      </c>
    </row>
    <row r="98" spans="1:24" ht="13.5" thickBot="1">
      <c r="A98" s="23" t="s">
        <v>88</v>
      </c>
      <c r="B98" s="6">
        <v>2</v>
      </c>
      <c r="C98" s="2">
        <v>2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12">
        <v>10479</v>
      </c>
      <c r="N98" s="6">
        <v>52156.25</v>
      </c>
      <c r="O98" s="2">
        <v>11903.03</v>
      </c>
      <c r="P98" s="2">
        <v>40253.22</v>
      </c>
      <c r="Q98" s="2">
        <v>0</v>
      </c>
      <c r="R98" s="7">
        <v>0</v>
      </c>
      <c r="S98" s="17" t="str">
        <f t="shared" ref="S98:S104" si="12">IFERROR(H98/F98,"Bez zaměstnanců")</f>
        <v>Bez zaměstnanců</v>
      </c>
      <c r="T98" s="6" t="str">
        <f t="shared" ref="T98:T104" si="13">IFERROR(N98/Q98,"Bez zaměstnanců")</f>
        <v>Bez zaměstnanců</v>
      </c>
      <c r="U98" s="2" t="str">
        <f t="shared" ref="U98:U104" si="14">IFERROR(O98/Q98,"Bez zaměstnanců")</f>
        <v>Bez zaměstnanců</v>
      </c>
      <c r="V98" s="2">
        <f t="shared" si="9"/>
        <v>0</v>
      </c>
      <c r="W98" s="12">
        <f t="shared" si="10"/>
        <v>0</v>
      </c>
      <c r="X98" s="7" t="str">
        <f t="shared" ref="X98:X104" si="15">IFERROR(R98/Q98,"Bez zaměstnanců")</f>
        <v>Bez zaměstnanců</v>
      </c>
    </row>
    <row r="99" spans="1:24" ht="13.5" thickBot="1">
      <c r="A99" s="23" t="s">
        <v>89</v>
      </c>
      <c r="B99" s="6">
        <v>6</v>
      </c>
      <c r="C99" s="2">
        <v>4</v>
      </c>
      <c r="D99" s="2">
        <v>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412696</v>
      </c>
      <c r="M99" s="12">
        <v>0</v>
      </c>
      <c r="N99" s="6">
        <v>5754.3</v>
      </c>
      <c r="O99" s="2">
        <v>1486.6200000000001</v>
      </c>
      <c r="P99" s="2">
        <v>4267.6799999999994</v>
      </c>
      <c r="Q99" s="2">
        <v>0</v>
      </c>
      <c r="R99" s="7">
        <v>0</v>
      </c>
      <c r="S99" s="17" t="str">
        <f t="shared" si="12"/>
        <v>Bez zaměstnanců</v>
      </c>
      <c r="T99" s="6" t="str">
        <f t="shared" si="13"/>
        <v>Bez zaměstnanců</v>
      </c>
      <c r="U99" s="2" t="str">
        <f t="shared" si="14"/>
        <v>Bez zaměstnanců</v>
      </c>
      <c r="V99" s="2">
        <f t="shared" si="9"/>
        <v>0</v>
      </c>
      <c r="W99" s="12">
        <f t="shared" si="10"/>
        <v>0</v>
      </c>
      <c r="X99" s="7" t="str">
        <f t="shared" si="15"/>
        <v>Bez zaměstnanců</v>
      </c>
    </row>
    <row r="100" spans="1:24" ht="13.5" thickBot="1">
      <c r="A100" s="23" t="s">
        <v>90</v>
      </c>
      <c r="B100" s="6">
        <v>1</v>
      </c>
      <c r="C100" s="2"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12">
        <v>27885</v>
      </c>
      <c r="N100" s="6">
        <v>0</v>
      </c>
      <c r="O100" s="2">
        <v>0</v>
      </c>
      <c r="P100" s="2">
        <v>0</v>
      </c>
      <c r="Q100" s="2">
        <v>0</v>
      </c>
      <c r="R100" s="7">
        <v>0</v>
      </c>
      <c r="S100" s="17" t="str">
        <f t="shared" si="12"/>
        <v>Bez zaměstnanců</v>
      </c>
      <c r="T100" s="6" t="str">
        <f t="shared" si="13"/>
        <v>Bez zaměstnanců</v>
      </c>
      <c r="U100" s="2" t="str">
        <f t="shared" si="14"/>
        <v>Bez zaměstnanců</v>
      </c>
      <c r="V100" s="2" t="str">
        <f>IFERROR(R100/N100,"Žádná plocha celkem")</f>
        <v>Žádná plocha celkem</v>
      </c>
      <c r="W100" s="12" t="str">
        <f>IFERROR(R100/O100,"Žádná plocha kancelářská")</f>
        <v>Žádná plocha kancelářská</v>
      </c>
      <c r="X100" s="7" t="str">
        <f t="shared" si="15"/>
        <v>Bez zaměstnanců</v>
      </c>
    </row>
    <row r="101" spans="1:24" ht="13.5" thickBot="1">
      <c r="A101" s="23" t="s">
        <v>91</v>
      </c>
      <c r="B101" s="6">
        <v>3</v>
      </c>
      <c r="C101" s="2">
        <v>3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12">
        <v>1200</v>
      </c>
      <c r="N101" s="6">
        <v>3131.08</v>
      </c>
      <c r="O101" s="2">
        <v>1284.29</v>
      </c>
      <c r="P101" s="2">
        <v>1846.79</v>
      </c>
      <c r="Q101" s="2">
        <v>0</v>
      </c>
      <c r="R101" s="7">
        <v>0</v>
      </c>
      <c r="S101" s="17" t="str">
        <f t="shared" si="12"/>
        <v>Bez zaměstnanců</v>
      </c>
      <c r="T101" s="6" t="str">
        <f t="shared" si="13"/>
        <v>Bez zaměstnanců</v>
      </c>
      <c r="U101" s="2" t="str">
        <f t="shared" si="14"/>
        <v>Bez zaměstnanců</v>
      </c>
      <c r="V101" s="2">
        <f t="shared" si="9"/>
        <v>0</v>
      </c>
      <c r="W101" s="12">
        <f t="shared" si="10"/>
        <v>0</v>
      </c>
      <c r="X101" s="7" t="str">
        <f t="shared" si="15"/>
        <v>Bez zaměstnanců</v>
      </c>
    </row>
    <row r="102" spans="1:24" ht="13.5" thickBot="1">
      <c r="A102" s="23" t="s">
        <v>92</v>
      </c>
      <c r="B102" s="6">
        <v>3</v>
      </c>
      <c r="C102" s="2">
        <v>3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12">
        <v>0</v>
      </c>
      <c r="N102" s="6">
        <v>1037.6500000000001</v>
      </c>
      <c r="O102" s="2">
        <v>316.85000000000002</v>
      </c>
      <c r="P102" s="2">
        <v>720.8</v>
      </c>
      <c r="Q102" s="2">
        <v>0</v>
      </c>
      <c r="R102" s="7">
        <v>0</v>
      </c>
      <c r="S102" s="17" t="str">
        <f t="shared" si="12"/>
        <v>Bez zaměstnanců</v>
      </c>
      <c r="T102" s="6" t="str">
        <f t="shared" si="13"/>
        <v>Bez zaměstnanců</v>
      </c>
      <c r="U102" s="2" t="str">
        <f t="shared" si="14"/>
        <v>Bez zaměstnanců</v>
      </c>
      <c r="V102" s="2">
        <f t="shared" si="9"/>
        <v>0</v>
      </c>
      <c r="W102" s="12">
        <f t="shared" si="10"/>
        <v>0</v>
      </c>
      <c r="X102" s="7" t="str">
        <f t="shared" si="15"/>
        <v>Bez zaměstnanců</v>
      </c>
    </row>
    <row r="103" spans="1:24" ht="13.5" thickBot="1">
      <c r="A103" s="23" t="s">
        <v>93</v>
      </c>
      <c r="B103" s="6">
        <v>1</v>
      </c>
      <c r="C103" s="2">
        <v>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12">
        <v>0</v>
      </c>
      <c r="N103" s="6">
        <v>380</v>
      </c>
      <c r="O103" s="2">
        <v>0</v>
      </c>
      <c r="P103" s="2">
        <v>380</v>
      </c>
      <c r="Q103" s="2">
        <v>0</v>
      </c>
      <c r="R103" s="7">
        <v>0</v>
      </c>
      <c r="S103" s="17" t="str">
        <f t="shared" si="12"/>
        <v>Bez zaměstnanců</v>
      </c>
      <c r="T103" s="6" t="str">
        <f t="shared" si="13"/>
        <v>Bez zaměstnanců</v>
      </c>
      <c r="U103" s="2" t="str">
        <f t="shared" si="14"/>
        <v>Bez zaměstnanců</v>
      </c>
      <c r="V103" s="2">
        <f t="shared" si="9"/>
        <v>0</v>
      </c>
      <c r="W103" s="12" t="str">
        <f>IFERROR(R103/O103,"Žádná plocha kancelářská")</f>
        <v>Žádná plocha kancelářská</v>
      </c>
      <c r="X103" s="7" t="str">
        <f t="shared" si="15"/>
        <v>Bez zaměstnanců</v>
      </c>
    </row>
    <row r="104" spans="1:24" ht="13.5" thickBot="1">
      <c r="A104" s="23" t="s">
        <v>94</v>
      </c>
      <c r="B104" s="6">
        <v>1</v>
      </c>
      <c r="C104" s="2">
        <v>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12">
        <v>0</v>
      </c>
      <c r="N104" s="6">
        <v>188.08</v>
      </c>
      <c r="O104" s="2">
        <v>37.130000000000003</v>
      </c>
      <c r="P104" s="2">
        <v>150.94999999999999</v>
      </c>
      <c r="Q104" s="2">
        <v>0</v>
      </c>
      <c r="R104" s="7">
        <v>0</v>
      </c>
      <c r="S104" s="17" t="str">
        <f t="shared" si="12"/>
        <v>Bez zaměstnanců</v>
      </c>
      <c r="T104" s="6" t="str">
        <f t="shared" si="13"/>
        <v>Bez zaměstnanců</v>
      </c>
      <c r="U104" s="2" t="str">
        <f t="shared" si="14"/>
        <v>Bez zaměstnanců</v>
      </c>
      <c r="V104" s="2">
        <f t="shared" si="9"/>
        <v>0</v>
      </c>
      <c r="W104" s="12">
        <f t="shared" si="10"/>
        <v>0</v>
      </c>
      <c r="X104" s="7" t="str">
        <f t="shared" si="15"/>
        <v>Bez zaměstnanců</v>
      </c>
    </row>
    <row r="105" spans="1:24" ht="13.5" thickBot="1">
      <c r="A105" s="23" t="s">
        <v>95</v>
      </c>
      <c r="B105" s="6">
        <v>6</v>
      </c>
      <c r="C105" s="2">
        <v>6</v>
      </c>
      <c r="D105" s="2">
        <v>0</v>
      </c>
      <c r="E105" s="2">
        <v>0</v>
      </c>
      <c r="F105" s="2">
        <v>59</v>
      </c>
      <c r="G105" s="2">
        <v>59</v>
      </c>
      <c r="H105" s="2">
        <v>0</v>
      </c>
      <c r="I105" s="2">
        <v>0</v>
      </c>
      <c r="J105" s="2">
        <v>428443</v>
      </c>
      <c r="K105" s="2">
        <v>0</v>
      </c>
      <c r="L105" s="2">
        <v>0</v>
      </c>
      <c r="M105" s="12">
        <v>0</v>
      </c>
      <c r="N105" s="6">
        <v>5424.5400000000009</v>
      </c>
      <c r="O105" s="2">
        <v>3164.5699999999997</v>
      </c>
      <c r="P105" s="2">
        <v>2259.9700000000003</v>
      </c>
      <c r="Q105" s="2">
        <v>59</v>
      </c>
      <c r="R105" s="7">
        <v>428443.00000000006</v>
      </c>
      <c r="S105" s="35">
        <f t="shared" si="6"/>
        <v>0</v>
      </c>
      <c r="T105" s="6">
        <f t="shared" si="7"/>
        <v>91.941355932203408</v>
      </c>
      <c r="U105" s="2">
        <f t="shared" si="8"/>
        <v>53.636779661016945</v>
      </c>
      <c r="V105" s="2">
        <f t="shared" si="9"/>
        <v>78.982365324986077</v>
      </c>
      <c r="W105" s="12">
        <f t="shared" si="10"/>
        <v>135.3874302037876</v>
      </c>
      <c r="X105" s="7">
        <f t="shared" si="11"/>
        <v>7261.7457627118656</v>
      </c>
    </row>
    <row r="106" spans="1:24" ht="13.5" thickBot="1">
      <c r="A106" s="23" t="s">
        <v>96</v>
      </c>
      <c r="B106" s="6">
        <v>1</v>
      </c>
      <c r="C106" s="2">
        <v>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12">
        <v>0</v>
      </c>
      <c r="N106" s="6">
        <v>9101.84</v>
      </c>
      <c r="O106" s="2">
        <v>4386.46</v>
      </c>
      <c r="P106" s="2">
        <v>4715.38</v>
      </c>
      <c r="Q106" s="2">
        <v>0</v>
      </c>
      <c r="R106" s="7">
        <v>0</v>
      </c>
      <c r="S106" s="17" t="str">
        <f>IFERROR(H106/F106,"Bez zaměstnanců")</f>
        <v>Bez zaměstnanců</v>
      </c>
      <c r="T106" s="6" t="str">
        <f>IFERROR(N106/Q106,"Bez zaměstnanců")</f>
        <v>Bez zaměstnanců</v>
      </c>
      <c r="U106" s="2" t="str">
        <f>IFERROR(O106/Q106,"Bez zaměstnanců")</f>
        <v>Bez zaměstnanců</v>
      </c>
      <c r="V106" s="2">
        <f t="shared" si="9"/>
        <v>0</v>
      </c>
      <c r="W106" s="12">
        <f t="shared" si="10"/>
        <v>0</v>
      </c>
      <c r="X106" s="7" t="str">
        <f>IFERROR(R106/Q106,"Bez zaměstnanců")</f>
        <v>Bez zaměstnanců</v>
      </c>
    </row>
    <row r="107" spans="1:24" ht="13.5" thickBot="1">
      <c r="A107" s="23" t="s">
        <v>97</v>
      </c>
      <c r="B107" s="6">
        <v>3</v>
      </c>
      <c r="C107" s="2">
        <v>1</v>
      </c>
      <c r="D107" s="2">
        <v>1</v>
      </c>
      <c r="E107" s="2">
        <v>1</v>
      </c>
      <c r="F107" s="2">
        <v>25</v>
      </c>
      <c r="G107" s="2">
        <v>0</v>
      </c>
      <c r="H107" s="2">
        <v>0</v>
      </c>
      <c r="I107" s="2">
        <v>25</v>
      </c>
      <c r="J107" s="2">
        <v>297746</v>
      </c>
      <c r="K107" s="2">
        <v>0</v>
      </c>
      <c r="L107" s="2">
        <v>0</v>
      </c>
      <c r="M107" s="12">
        <v>0</v>
      </c>
      <c r="N107" s="6">
        <v>1138.68</v>
      </c>
      <c r="O107" s="2">
        <v>501.21000000000004</v>
      </c>
      <c r="P107" s="2">
        <v>637.47</v>
      </c>
      <c r="Q107" s="2">
        <v>25</v>
      </c>
      <c r="R107" s="7">
        <v>297746</v>
      </c>
      <c r="S107" s="35">
        <f t="shared" si="6"/>
        <v>0</v>
      </c>
      <c r="T107" s="6">
        <f t="shared" si="7"/>
        <v>45.547200000000004</v>
      </c>
      <c r="U107" s="2">
        <f t="shared" si="8"/>
        <v>20.048400000000001</v>
      </c>
      <c r="V107" s="2">
        <f t="shared" si="9"/>
        <v>261.48347209049075</v>
      </c>
      <c r="W107" s="12">
        <f t="shared" si="10"/>
        <v>594.05438838012003</v>
      </c>
      <c r="X107" s="7">
        <f t="shared" si="11"/>
        <v>11909.84</v>
      </c>
    </row>
    <row r="108" spans="1:24" ht="13.5" thickBot="1">
      <c r="A108" s="23" t="s">
        <v>98</v>
      </c>
      <c r="B108" s="6">
        <v>4</v>
      </c>
      <c r="C108" s="2">
        <v>2</v>
      </c>
      <c r="D108" s="2">
        <v>2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2</v>
      </c>
      <c r="M108" s="12">
        <v>0</v>
      </c>
      <c r="N108" s="6">
        <v>1521.6</v>
      </c>
      <c r="O108" s="2">
        <v>972.45</v>
      </c>
      <c r="P108" s="2">
        <v>549.15</v>
      </c>
      <c r="Q108" s="2">
        <v>0</v>
      </c>
      <c r="R108" s="7">
        <v>0</v>
      </c>
      <c r="S108" s="17" t="str">
        <f>IFERROR(H108/F108,"Bez zaměstnanců")</f>
        <v>Bez zaměstnanců</v>
      </c>
      <c r="T108" s="6" t="str">
        <f>IFERROR(N108/Q108,"Bez zaměstnanců")</f>
        <v>Bez zaměstnanců</v>
      </c>
      <c r="U108" s="2" t="str">
        <f>IFERROR(O108/Q108,"Bez zaměstnanců")</f>
        <v>Bez zaměstnanců</v>
      </c>
      <c r="V108" s="2">
        <f t="shared" si="9"/>
        <v>0</v>
      </c>
      <c r="W108" s="12">
        <f t="shared" si="10"/>
        <v>0</v>
      </c>
      <c r="X108" s="7" t="str">
        <f>IFERROR(R108/Q108,"Bez zaměstnanců")</f>
        <v>Bez zaměstnanců</v>
      </c>
    </row>
    <row r="109" spans="1:24" ht="13.5" thickBot="1">
      <c r="A109" s="23" t="s">
        <v>99</v>
      </c>
      <c r="B109" s="6">
        <v>6</v>
      </c>
      <c r="C109" s="2">
        <v>4</v>
      </c>
      <c r="D109" s="2">
        <v>2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285151.40000000002</v>
      </c>
      <c r="M109" s="12">
        <v>54648</v>
      </c>
      <c r="N109" s="6">
        <v>1452.7400000000002</v>
      </c>
      <c r="O109" s="2">
        <v>493.72</v>
      </c>
      <c r="P109" s="2">
        <v>959.0200000000001</v>
      </c>
      <c r="Q109" s="2">
        <v>0</v>
      </c>
      <c r="R109" s="7">
        <v>0</v>
      </c>
      <c r="S109" s="17" t="str">
        <f>IFERROR(H109/F109,"Bez zaměstnanců")</f>
        <v>Bez zaměstnanců</v>
      </c>
      <c r="T109" s="6" t="str">
        <f>IFERROR(N109/Q109,"Bez zaměstnanců")</f>
        <v>Bez zaměstnanců</v>
      </c>
      <c r="U109" s="2" t="str">
        <f>IFERROR(O109/Q109,"Bez zaměstnanců")</f>
        <v>Bez zaměstnanců</v>
      </c>
      <c r="V109" s="2">
        <f t="shared" si="9"/>
        <v>0</v>
      </c>
      <c r="W109" s="12">
        <f t="shared" si="10"/>
        <v>0</v>
      </c>
      <c r="X109" s="7" t="str">
        <f>IFERROR(R109/Q109,"Bez zaměstnanců")</f>
        <v>Bez zaměstnanců</v>
      </c>
    </row>
    <row r="110" spans="1:24" ht="13.5" thickBot="1">
      <c r="A110" s="23" t="s">
        <v>100</v>
      </c>
      <c r="B110" s="6">
        <v>3</v>
      </c>
      <c r="C110" s="2">
        <v>1</v>
      </c>
      <c r="D110" s="2">
        <v>2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169386.4</v>
      </c>
      <c r="M110" s="12">
        <v>0</v>
      </c>
      <c r="N110" s="6">
        <v>516.6</v>
      </c>
      <c r="O110" s="2">
        <v>80.430000000000007</v>
      </c>
      <c r="P110" s="2">
        <v>436.17</v>
      </c>
      <c r="Q110" s="2">
        <v>0</v>
      </c>
      <c r="R110" s="7">
        <v>0</v>
      </c>
      <c r="S110" s="17" t="str">
        <f>IFERROR(H110/F110,"Bez zaměstnanců")</f>
        <v>Bez zaměstnanců</v>
      </c>
      <c r="T110" s="6" t="str">
        <f>IFERROR(N110/Q110,"Bez zaměstnanců")</f>
        <v>Bez zaměstnanců</v>
      </c>
      <c r="U110" s="2" t="str">
        <f>IFERROR(O110/Q110,"Bez zaměstnanců")</f>
        <v>Bez zaměstnanců</v>
      </c>
      <c r="V110" s="2">
        <f t="shared" si="9"/>
        <v>0</v>
      </c>
      <c r="W110" s="12">
        <f t="shared" si="10"/>
        <v>0</v>
      </c>
      <c r="X110" s="7" t="str">
        <f>IFERROR(R110/Q110,"Bez zaměstnanců")</f>
        <v>Bez zaměstnanců</v>
      </c>
    </row>
    <row r="111" spans="1:24" ht="13.5" thickBot="1">
      <c r="A111" s="23" t="s">
        <v>101</v>
      </c>
      <c r="B111" s="6">
        <v>2</v>
      </c>
      <c r="C111" s="2">
        <v>0</v>
      </c>
      <c r="D111" s="2">
        <v>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12">
        <v>0</v>
      </c>
      <c r="N111" s="6">
        <v>429</v>
      </c>
      <c r="O111" s="2">
        <v>0</v>
      </c>
      <c r="P111" s="2">
        <v>429</v>
      </c>
      <c r="Q111" s="2">
        <v>0</v>
      </c>
      <c r="R111" s="7">
        <v>0</v>
      </c>
      <c r="S111" s="17" t="str">
        <f>IFERROR(H111/F111,"Bez zaměstnanců")</f>
        <v>Bez zaměstnanců</v>
      </c>
      <c r="T111" s="6" t="str">
        <f>IFERROR(N111/Q111,"Bez zaměstnanců")</f>
        <v>Bez zaměstnanců</v>
      </c>
      <c r="U111" s="2" t="str">
        <f>IFERROR(O111/Q111,"Bez zaměstnanců")</f>
        <v>Bez zaměstnanců</v>
      </c>
      <c r="V111" s="2">
        <f t="shared" si="9"/>
        <v>0</v>
      </c>
      <c r="W111" s="12" t="str">
        <f>IFERROR(R111/O111,"Žádná plocha kancelářská")</f>
        <v>Žádná plocha kancelářská</v>
      </c>
      <c r="X111" s="7" t="str">
        <f>IFERROR(R111/Q111,"Bez zaměstnanců")</f>
        <v>Bez zaměstnanců</v>
      </c>
    </row>
    <row r="112" spans="1:24" ht="13.5" thickBot="1">
      <c r="A112" s="23" t="s">
        <v>102</v>
      </c>
      <c r="B112" s="6">
        <v>8</v>
      </c>
      <c r="C112" s="2">
        <v>8</v>
      </c>
      <c r="D112" s="2">
        <v>0</v>
      </c>
      <c r="E112" s="2">
        <v>0</v>
      </c>
      <c r="F112" s="2">
        <v>155</v>
      </c>
      <c r="G112" s="2">
        <v>155</v>
      </c>
      <c r="H112" s="2">
        <v>0</v>
      </c>
      <c r="I112" s="2">
        <v>0</v>
      </c>
      <c r="J112" s="2">
        <v>2846382.45</v>
      </c>
      <c r="K112" s="2">
        <v>681156</v>
      </c>
      <c r="L112" s="2">
        <v>0</v>
      </c>
      <c r="M112" s="12">
        <v>0</v>
      </c>
      <c r="N112" s="6">
        <v>7421</v>
      </c>
      <c r="O112" s="2">
        <v>2774</v>
      </c>
      <c r="P112" s="2">
        <v>4647</v>
      </c>
      <c r="Q112" s="2">
        <v>155</v>
      </c>
      <c r="R112" s="7">
        <v>2846382.4499999983</v>
      </c>
      <c r="S112" s="35">
        <f t="shared" si="6"/>
        <v>0</v>
      </c>
      <c r="T112" s="6">
        <f t="shared" si="7"/>
        <v>47.877419354838707</v>
      </c>
      <c r="U112" s="2">
        <f t="shared" si="8"/>
        <v>17.896774193548389</v>
      </c>
      <c r="V112" s="2">
        <f t="shared" si="9"/>
        <v>383.55780218299395</v>
      </c>
      <c r="W112" s="12">
        <f t="shared" si="10"/>
        <v>1026.0931687094442</v>
      </c>
      <c r="X112" s="7">
        <f t="shared" si="11"/>
        <v>18363.757741935475</v>
      </c>
    </row>
    <row r="113" spans="1:24" ht="13.5" thickBot="1">
      <c r="A113" s="23" t="s">
        <v>103</v>
      </c>
      <c r="B113" s="6">
        <v>13</v>
      </c>
      <c r="C113" s="2">
        <v>11</v>
      </c>
      <c r="D113" s="2">
        <v>2</v>
      </c>
      <c r="E113" s="2">
        <v>0</v>
      </c>
      <c r="F113" s="2">
        <v>328</v>
      </c>
      <c r="G113" s="2">
        <v>248</v>
      </c>
      <c r="H113" s="2">
        <v>80</v>
      </c>
      <c r="I113" s="2">
        <v>0</v>
      </c>
      <c r="J113" s="2">
        <v>4586012</v>
      </c>
      <c r="K113" s="2">
        <v>0</v>
      </c>
      <c r="L113" s="2">
        <v>1090932</v>
      </c>
      <c r="M113" s="12">
        <v>104362</v>
      </c>
      <c r="N113" s="6">
        <v>12391.22</v>
      </c>
      <c r="O113" s="2">
        <v>5161.51</v>
      </c>
      <c r="P113" s="2">
        <v>7229.71</v>
      </c>
      <c r="Q113" s="2">
        <v>328</v>
      </c>
      <c r="R113" s="7">
        <v>4586012.0000000009</v>
      </c>
      <c r="S113" s="35">
        <f t="shared" si="6"/>
        <v>0.24390243902439024</v>
      </c>
      <c r="T113" s="6">
        <f t="shared" si="7"/>
        <v>37.778109756097557</v>
      </c>
      <c r="U113" s="2">
        <f t="shared" si="8"/>
        <v>15.736310975609756</v>
      </c>
      <c r="V113" s="2">
        <f t="shared" si="9"/>
        <v>370.10173332407959</v>
      </c>
      <c r="W113" s="12">
        <f t="shared" si="10"/>
        <v>888.50200813327899</v>
      </c>
      <c r="X113" s="7">
        <f t="shared" si="11"/>
        <v>13981.743902439028</v>
      </c>
    </row>
    <row r="114" spans="1:24" ht="13.5" thickBot="1">
      <c r="A114" s="23" t="s">
        <v>104</v>
      </c>
      <c r="B114" s="6">
        <v>14</v>
      </c>
      <c r="C114" s="2">
        <v>14</v>
      </c>
      <c r="D114" s="2">
        <v>0</v>
      </c>
      <c r="E114" s="2">
        <v>0</v>
      </c>
      <c r="F114" s="2">
        <v>367</v>
      </c>
      <c r="G114" s="2">
        <v>367</v>
      </c>
      <c r="H114" s="2">
        <v>0</v>
      </c>
      <c r="I114" s="2">
        <v>0</v>
      </c>
      <c r="J114" s="2">
        <v>6771233</v>
      </c>
      <c r="K114" s="2">
        <v>0</v>
      </c>
      <c r="L114" s="2">
        <v>0</v>
      </c>
      <c r="M114" s="12">
        <v>818250</v>
      </c>
      <c r="N114" s="6">
        <v>21701.440000000002</v>
      </c>
      <c r="O114" s="2">
        <v>8023.9799999999987</v>
      </c>
      <c r="P114" s="2">
        <v>13677.460000000001</v>
      </c>
      <c r="Q114" s="2">
        <v>367</v>
      </c>
      <c r="R114" s="7">
        <v>6771233.0000000019</v>
      </c>
      <c r="S114" s="35">
        <f t="shared" si="6"/>
        <v>0</v>
      </c>
      <c r="T114" s="6">
        <f t="shared" si="7"/>
        <v>59.131989100817442</v>
      </c>
      <c r="U114" s="2">
        <f t="shared" si="8"/>
        <v>21.86370572207084</v>
      </c>
      <c r="V114" s="2">
        <f t="shared" si="9"/>
        <v>312.01768177595591</v>
      </c>
      <c r="W114" s="12">
        <f t="shared" si="10"/>
        <v>843.87461085396558</v>
      </c>
      <c r="X114" s="7">
        <f t="shared" si="11"/>
        <v>18450.226158038153</v>
      </c>
    </row>
    <row r="115" spans="1:24" ht="13.5" thickBot="1">
      <c r="A115" s="23" t="s">
        <v>105</v>
      </c>
      <c r="B115" s="6">
        <v>11</v>
      </c>
      <c r="C115" s="2">
        <v>10</v>
      </c>
      <c r="D115" s="2">
        <v>1</v>
      </c>
      <c r="E115" s="2">
        <v>0</v>
      </c>
      <c r="F115" s="2">
        <v>173</v>
      </c>
      <c r="G115" s="2">
        <v>173</v>
      </c>
      <c r="H115" s="2">
        <v>0</v>
      </c>
      <c r="I115" s="2">
        <v>0</v>
      </c>
      <c r="J115" s="2">
        <v>2747981</v>
      </c>
      <c r="K115" s="2">
        <v>2568326</v>
      </c>
      <c r="L115" s="2">
        <v>0</v>
      </c>
      <c r="M115" s="12">
        <v>339114</v>
      </c>
      <c r="N115" s="6">
        <v>6257.4</v>
      </c>
      <c r="O115" s="2">
        <v>2782.3199999999997</v>
      </c>
      <c r="P115" s="2">
        <v>3475.08</v>
      </c>
      <c r="Q115" s="2">
        <v>173</v>
      </c>
      <c r="R115" s="7">
        <v>2711359.9999999981</v>
      </c>
      <c r="S115" s="35">
        <f t="shared" si="6"/>
        <v>0</v>
      </c>
      <c r="T115" s="6">
        <f t="shared" si="7"/>
        <v>36.169942196531792</v>
      </c>
      <c r="U115" s="2">
        <f t="shared" si="8"/>
        <v>16.082774566473987</v>
      </c>
      <c r="V115" s="2">
        <f t="shared" si="9"/>
        <v>433.30456739220733</v>
      </c>
      <c r="W115" s="12">
        <f t="shared" si="10"/>
        <v>974.49610397078641</v>
      </c>
      <c r="X115" s="7">
        <f t="shared" si="11"/>
        <v>15672.601156069353</v>
      </c>
    </row>
    <row r="116" spans="1:24" ht="13.5" thickBot="1">
      <c r="A116" s="23" t="s">
        <v>106</v>
      </c>
      <c r="B116" s="6">
        <v>15</v>
      </c>
      <c r="C116" s="2">
        <v>15</v>
      </c>
      <c r="D116" s="2">
        <v>0</v>
      </c>
      <c r="E116" s="2">
        <v>0</v>
      </c>
      <c r="F116" s="2">
        <v>379</v>
      </c>
      <c r="G116" s="2">
        <v>379</v>
      </c>
      <c r="H116" s="2">
        <v>0</v>
      </c>
      <c r="I116" s="2">
        <v>0</v>
      </c>
      <c r="J116" s="2">
        <v>4331377</v>
      </c>
      <c r="K116" s="2">
        <v>83975</v>
      </c>
      <c r="L116" s="2">
        <v>0</v>
      </c>
      <c r="M116" s="12">
        <v>0</v>
      </c>
      <c r="N116" s="6">
        <v>15212.430000000002</v>
      </c>
      <c r="O116" s="2">
        <v>5912.3</v>
      </c>
      <c r="P116" s="2">
        <v>9300.130000000001</v>
      </c>
      <c r="Q116" s="2">
        <v>379</v>
      </c>
      <c r="R116" s="7">
        <v>4331377</v>
      </c>
      <c r="S116" s="35">
        <f t="shared" si="6"/>
        <v>0</v>
      </c>
      <c r="T116" s="6">
        <f t="shared" si="7"/>
        <v>40.138337730870717</v>
      </c>
      <c r="U116" s="2">
        <f t="shared" si="8"/>
        <v>15.599736147757257</v>
      </c>
      <c r="V116" s="2">
        <f t="shared" si="9"/>
        <v>284.72617458223306</v>
      </c>
      <c r="W116" s="12">
        <f t="shared" si="10"/>
        <v>732.60440099453683</v>
      </c>
      <c r="X116" s="7">
        <f t="shared" si="11"/>
        <v>11428.435356200527</v>
      </c>
    </row>
    <row r="117" spans="1:24" ht="13.5" thickBot="1">
      <c r="A117" s="23" t="s">
        <v>107</v>
      </c>
      <c r="B117" s="6">
        <v>12</v>
      </c>
      <c r="C117" s="2">
        <v>12</v>
      </c>
      <c r="D117" s="2">
        <v>0</v>
      </c>
      <c r="E117" s="2">
        <v>0</v>
      </c>
      <c r="F117" s="2">
        <v>226</v>
      </c>
      <c r="G117" s="2">
        <v>226</v>
      </c>
      <c r="H117" s="2">
        <v>0</v>
      </c>
      <c r="I117" s="2">
        <v>0</v>
      </c>
      <c r="J117" s="2">
        <v>4468598.75</v>
      </c>
      <c r="K117" s="2">
        <v>168419.9</v>
      </c>
      <c r="L117" s="2">
        <v>0</v>
      </c>
      <c r="M117" s="12">
        <v>18000</v>
      </c>
      <c r="N117" s="6">
        <v>11640.23</v>
      </c>
      <c r="O117" s="2">
        <v>4271.18</v>
      </c>
      <c r="P117" s="2">
        <v>7369.05</v>
      </c>
      <c r="Q117" s="2">
        <v>226</v>
      </c>
      <c r="R117" s="7">
        <v>4468598.7499999972</v>
      </c>
      <c r="S117" s="35">
        <f t="shared" si="6"/>
        <v>0</v>
      </c>
      <c r="T117" s="6">
        <f t="shared" si="7"/>
        <v>51.505442477876102</v>
      </c>
      <c r="U117" s="2">
        <f t="shared" si="8"/>
        <v>18.899026548672566</v>
      </c>
      <c r="V117" s="2">
        <f t="shared" si="9"/>
        <v>383.89265074659153</v>
      </c>
      <c r="W117" s="12">
        <f t="shared" si="10"/>
        <v>1046.2211262461419</v>
      </c>
      <c r="X117" s="7">
        <f t="shared" si="11"/>
        <v>19772.560840707953</v>
      </c>
    </row>
    <row r="118" spans="1:24" ht="13.5" thickBot="1">
      <c r="A118" s="23" t="s">
        <v>108</v>
      </c>
      <c r="B118" s="6">
        <v>15</v>
      </c>
      <c r="C118" s="2">
        <v>13</v>
      </c>
      <c r="D118" s="2">
        <v>2</v>
      </c>
      <c r="E118" s="2">
        <v>0</v>
      </c>
      <c r="F118" s="2">
        <v>273</v>
      </c>
      <c r="G118" s="2">
        <v>242</v>
      </c>
      <c r="H118" s="2">
        <v>31</v>
      </c>
      <c r="I118" s="2">
        <v>0</v>
      </c>
      <c r="J118" s="2">
        <v>3889293.57</v>
      </c>
      <c r="K118" s="2">
        <v>217788</v>
      </c>
      <c r="L118" s="2">
        <v>0</v>
      </c>
      <c r="M118" s="12">
        <v>53256</v>
      </c>
      <c r="N118" s="6">
        <v>9374.19</v>
      </c>
      <c r="O118" s="2">
        <v>3390.21</v>
      </c>
      <c r="P118" s="2">
        <v>5983.9800000000005</v>
      </c>
      <c r="Q118" s="2">
        <v>273</v>
      </c>
      <c r="R118" s="7">
        <v>3724799.7999999993</v>
      </c>
      <c r="S118" s="35">
        <f t="shared" si="6"/>
        <v>0.11355311355311355</v>
      </c>
      <c r="T118" s="6">
        <f t="shared" si="7"/>
        <v>34.337692307692308</v>
      </c>
      <c r="U118" s="2">
        <f t="shared" si="8"/>
        <v>12.418351648351649</v>
      </c>
      <c r="V118" s="2">
        <f t="shared" si="9"/>
        <v>397.3463093877977</v>
      </c>
      <c r="W118" s="12">
        <f t="shared" si="10"/>
        <v>1098.6929423251065</v>
      </c>
      <c r="X118" s="7">
        <f t="shared" si="11"/>
        <v>13643.955311355308</v>
      </c>
    </row>
    <row r="119" spans="1:24" ht="13.5" thickBot="1">
      <c r="A119" s="23" t="s">
        <v>109</v>
      </c>
      <c r="B119" s="6">
        <v>2</v>
      </c>
      <c r="C119" s="2">
        <v>2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12">
        <v>0</v>
      </c>
      <c r="N119" s="6">
        <v>21701.440000000002</v>
      </c>
      <c r="O119" s="2">
        <v>8023.9799999999987</v>
      </c>
      <c r="P119" s="2">
        <v>13677.460000000001</v>
      </c>
      <c r="Q119" s="2">
        <v>367</v>
      </c>
      <c r="R119" s="7">
        <v>6771233.0000000019</v>
      </c>
      <c r="S119" s="17" t="str">
        <f>IFERROR(H119/F119,"Bez zaměstnanců")</f>
        <v>Bez zaměstnanců</v>
      </c>
      <c r="T119" s="6">
        <f t="shared" si="7"/>
        <v>59.131989100817442</v>
      </c>
      <c r="U119" s="2">
        <f t="shared" si="8"/>
        <v>21.86370572207084</v>
      </c>
      <c r="V119" s="2">
        <f t="shared" si="9"/>
        <v>312.01768177595591</v>
      </c>
      <c r="W119" s="12">
        <f t="shared" si="10"/>
        <v>843.87461085396558</v>
      </c>
      <c r="X119" s="7">
        <f t="shared" si="11"/>
        <v>18450.226158038153</v>
      </c>
    </row>
    <row r="120" spans="1:24" ht="13.5" thickBot="1">
      <c r="A120" s="23" t="s">
        <v>110</v>
      </c>
      <c r="B120" s="6">
        <v>3</v>
      </c>
      <c r="C120" s="2">
        <v>3</v>
      </c>
      <c r="D120" s="2">
        <v>0</v>
      </c>
      <c r="E120" s="2">
        <v>0</v>
      </c>
      <c r="F120" s="2">
        <v>219</v>
      </c>
      <c r="G120" s="2">
        <v>219</v>
      </c>
      <c r="H120" s="2">
        <v>0</v>
      </c>
      <c r="I120" s="2">
        <v>0</v>
      </c>
      <c r="J120" s="2">
        <v>4516130.55</v>
      </c>
      <c r="K120" s="2">
        <v>179124.11</v>
      </c>
      <c r="L120" s="2">
        <v>0</v>
      </c>
      <c r="M120" s="12">
        <v>0</v>
      </c>
      <c r="N120" s="6">
        <v>8698.2000000000007</v>
      </c>
      <c r="O120" s="2">
        <v>1669</v>
      </c>
      <c r="P120" s="2">
        <v>7029.2</v>
      </c>
      <c r="Q120" s="2">
        <v>219</v>
      </c>
      <c r="R120" s="7">
        <v>4516130.5499999989</v>
      </c>
      <c r="S120" s="35">
        <f t="shared" si="6"/>
        <v>0</v>
      </c>
      <c r="T120" s="6">
        <f t="shared" si="7"/>
        <v>39.717808219178089</v>
      </c>
      <c r="U120" s="2">
        <f t="shared" si="8"/>
        <v>7.6210045662100461</v>
      </c>
      <c r="V120" s="2">
        <f t="shared" si="9"/>
        <v>519.20288680416616</v>
      </c>
      <c r="W120" s="12">
        <f t="shared" si="10"/>
        <v>2705.8900838825639</v>
      </c>
      <c r="X120" s="7">
        <f t="shared" si="11"/>
        <v>20621.600684931502</v>
      </c>
    </row>
    <row r="121" spans="1:24" ht="13.5" thickBot="1">
      <c r="A121" s="23" t="s">
        <v>111</v>
      </c>
      <c r="B121" s="6">
        <v>6</v>
      </c>
      <c r="C121" s="2">
        <v>6</v>
      </c>
      <c r="D121" s="2">
        <v>0</v>
      </c>
      <c r="E121" s="2">
        <v>0</v>
      </c>
      <c r="F121" s="2">
        <v>551</v>
      </c>
      <c r="G121" s="2">
        <v>551</v>
      </c>
      <c r="H121" s="2">
        <v>0</v>
      </c>
      <c r="I121" s="2">
        <v>0</v>
      </c>
      <c r="J121" s="2">
        <v>30278682.870000001</v>
      </c>
      <c r="K121" s="2">
        <v>457082</v>
      </c>
      <c r="L121" s="2">
        <v>0</v>
      </c>
      <c r="M121" s="12">
        <v>193200</v>
      </c>
      <c r="N121" s="6">
        <v>109824.87</v>
      </c>
      <c r="O121" s="2">
        <v>25821.27</v>
      </c>
      <c r="P121" s="2">
        <v>84003.6</v>
      </c>
      <c r="Q121" s="2">
        <v>551</v>
      </c>
      <c r="R121" s="7">
        <v>30278682.870000027</v>
      </c>
      <c r="S121" s="35">
        <f t="shared" si="6"/>
        <v>0</v>
      </c>
      <c r="T121" s="6">
        <f t="shared" si="7"/>
        <v>199.31918330308528</v>
      </c>
      <c r="U121" s="2">
        <f t="shared" si="8"/>
        <v>46.862558983666062</v>
      </c>
      <c r="V121" s="2">
        <f t="shared" si="9"/>
        <v>275.69969233744621</v>
      </c>
      <c r="W121" s="12">
        <f t="shared" si="10"/>
        <v>1172.6256249208511</v>
      </c>
      <c r="X121" s="7">
        <f t="shared" si="11"/>
        <v>54952.237513611668</v>
      </c>
    </row>
    <row r="122" spans="1:24" ht="13.5" thickBot="1">
      <c r="A122" s="23" t="s">
        <v>112</v>
      </c>
      <c r="B122" s="6">
        <v>4</v>
      </c>
      <c r="C122" s="2">
        <v>2</v>
      </c>
      <c r="D122" s="2">
        <v>2</v>
      </c>
      <c r="E122" s="2">
        <v>0</v>
      </c>
      <c r="F122" s="2">
        <v>358</v>
      </c>
      <c r="G122" s="2">
        <v>358</v>
      </c>
      <c r="H122" s="2">
        <v>0</v>
      </c>
      <c r="I122" s="2">
        <v>0</v>
      </c>
      <c r="J122" s="2">
        <v>7662339.1600000001</v>
      </c>
      <c r="K122" s="2">
        <v>52614612.450000003</v>
      </c>
      <c r="L122" s="2">
        <v>4644852</v>
      </c>
      <c r="M122" s="12">
        <v>83039</v>
      </c>
      <c r="N122" s="6">
        <v>13349.189999999999</v>
      </c>
      <c r="O122" s="2">
        <v>5325.4</v>
      </c>
      <c r="P122" s="2">
        <v>8023.79</v>
      </c>
      <c r="Q122" s="2">
        <v>358</v>
      </c>
      <c r="R122" s="7">
        <v>7662339.1599999983</v>
      </c>
      <c r="S122" s="35">
        <f t="shared" si="6"/>
        <v>0</v>
      </c>
      <c r="T122" s="6">
        <f t="shared" si="7"/>
        <v>37.288240223463681</v>
      </c>
      <c r="U122" s="2">
        <f t="shared" si="8"/>
        <v>14.875418994413407</v>
      </c>
      <c r="V122" s="2">
        <f t="shared" si="9"/>
        <v>573.99281604352018</v>
      </c>
      <c r="W122" s="12">
        <f t="shared" si="10"/>
        <v>1438.8288504149921</v>
      </c>
      <c r="X122" s="7">
        <f t="shared" si="11"/>
        <v>21403.182011173179</v>
      </c>
    </row>
    <row r="123" spans="1:24" ht="13.5" thickBot="1">
      <c r="A123" s="23" t="s">
        <v>113</v>
      </c>
      <c r="B123" s="6">
        <v>6</v>
      </c>
      <c r="C123" s="2">
        <v>6</v>
      </c>
      <c r="D123" s="2">
        <v>0</v>
      </c>
      <c r="E123" s="2">
        <v>0</v>
      </c>
      <c r="F123" s="2">
        <v>535</v>
      </c>
      <c r="G123" s="2">
        <v>535</v>
      </c>
      <c r="H123" s="2">
        <v>0</v>
      </c>
      <c r="I123" s="2">
        <v>0</v>
      </c>
      <c r="J123" s="2">
        <v>18619648.68</v>
      </c>
      <c r="K123" s="2">
        <v>30562324.800000001</v>
      </c>
      <c r="L123" s="2">
        <v>8400</v>
      </c>
      <c r="M123" s="12">
        <v>8400</v>
      </c>
      <c r="N123" s="6">
        <v>23822.6</v>
      </c>
      <c r="O123" s="2">
        <v>7162.3099999999995</v>
      </c>
      <c r="P123" s="2">
        <v>16660.29</v>
      </c>
      <c r="Q123" s="2">
        <v>535</v>
      </c>
      <c r="R123" s="7">
        <v>18619648.680000007</v>
      </c>
      <c r="S123" s="35">
        <f t="shared" si="6"/>
        <v>0</v>
      </c>
      <c r="T123" s="6">
        <f t="shared" si="7"/>
        <v>44.528224299065421</v>
      </c>
      <c r="U123" s="2">
        <f t="shared" si="8"/>
        <v>13.387495327102803</v>
      </c>
      <c r="V123" s="2">
        <f t="shared" si="9"/>
        <v>781.59599204117137</v>
      </c>
      <c r="W123" s="12">
        <f t="shared" si="10"/>
        <v>2599.670871548426</v>
      </c>
      <c r="X123" s="7">
        <f t="shared" si="11"/>
        <v>34803.081644859827</v>
      </c>
    </row>
    <row r="124" spans="1:24" ht="13.5" thickBot="1">
      <c r="A124" s="23" t="s">
        <v>114</v>
      </c>
      <c r="B124" s="6">
        <v>2</v>
      </c>
      <c r="C124" s="2">
        <v>2</v>
      </c>
      <c r="D124" s="2">
        <v>0</v>
      </c>
      <c r="E124" s="2">
        <v>0</v>
      </c>
      <c r="F124" s="2">
        <v>287</v>
      </c>
      <c r="G124" s="2">
        <v>287</v>
      </c>
      <c r="H124" s="2">
        <v>0</v>
      </c>
      <c r="I124" s="2">
        <v>0</v>
      </c>
      <c r="J124" s="2">
        <v>4356858.84</v>
      </c>
      <c r="K124" s="2">
        <v>0</v>
      </c>
      <c r="L124" s="2">
        <v>0</v>
      </c>
      <c r="M124" s="12">
        <v>0</v>
      </c>
      <c r="N124" s="6">
        <v>11984</v>
      </c>
      <c r="O124" s="2">
        <v>3003</v>
      </c>
      <c r="P124" s="2">
        <v>8981</v>
      </c>
      <c r="Q124" s="2">
        <v>287</v>
      </c>
      <c r="R124" s="7">
        <v>4356858.8400000045</v>
      </c>
      <c r="S124" s="35">
        <f t="shared" si="6"/>
        <v>0</v>
      </c>
      <c r="T124" s="6">
        <f t="shared" si="7"/>
        <v>41.756097560975611</v>
      </c>
      <c r="U124" s="2">
        <f t="shared" si="8"/>
        <v>10.463414634146341</v>
      </c>
      <c r="V124" s="2">
        <f t="shared" si="9"/>
        <v>363.55631174899906</v>
      </c>
      <c r="W124" s="12">
        <f t="shared" si="10"/>
        <v>1450.835444555446</v>
      </c>
      <c r="X124" s="7">
        <f t="shared" si="11"/>
        <v>15180.692822299667</v>
      </c>
    </row>
    <row r="125" spans="1:24" ht="13.5" thickBot="1">
      <c r="A125" s="23" t="s">
        <v>115</v>
      </c>
      <c r="B125" s="6">
        <v>3</v>
      </c>
      <c r="C125" s="2">
        <v>3</v>
      </c>
      <c r="D125" s="2">
        <v>0</v>
      </c>
      <c r="E125" s="2">
        <v>0</v>
      </c>
      <c r="F125" s="2">
        <v>337</v>
      </c>
      <c r="G125" s="2">
        <v>337</v>
      </c>
      <c r="H125" s="2">
        <v>0</v>
      </c>
      <c r="I125" s="2">
        <v>0</v>
      </c>
      <c r="J125" s="2">
        <v>16193796.210000001</v>
      </c>
      <c r="K125" s="2">
        <v>6281069.5099999998</v>
      </c>
      <c r="L125" s="2">
        <v>0</v>
      </c>
      <c r="M125" s="12">
        <v>120000</v>
      </c>
      <c r="N125" s="6">
        <v>12612.6</v>
      </c>
      <c r="O125" s="2">
        <v>4334</v>
      </c>
      <c r="P125" s="2">
        <v>8278.6</v>
      </c>
      <c r="Q125" s="2">
        <v>337</v>
      </c>
      <c r="R125" s="7">
        <v>16193796.210000018</v>
      </c>
      <c r="S125" s="35">
        <f t="shared" si="6"/>
        <v>0</v>
      </c>
      <c r="T125" s="6">
        <f t="shared" si="7"/>
        <v>37.426112759643921</v>
      </c>
      <c r="U125" s="2">
        <f t="shared" si="8"/>
        <v>12.86053412462908</v>
      </c>
      <c r="V125" s="2">
        <f t="shared" si="9"/>
        <v>1283.9379834451277</v>
      </c>
      <c r="W125" s="12">
        <f t="shared" si="10"/>
        <v>3736.4550553761001</v>
      </c>
      <c r="X125" s="7">
        <f t="shared" si="11"/>
        <v>48052.807744807171</v>
      </c>
    </row>
    <row r="126" spans="1:24" ht="13.5" thickBot="1">
      <c r="A126" s="23" t="s">
        <v>116</v>
      </c>
      <c r="B126" s="6">
        <v>5</v>
      </c>
      <c r="C126" s="2">
        <v>2</v>
      </c>
      <c r="D126" s="2">
        <v>3</v>
      </c>
      <c r="E126" s="2">
        <v>0</v>
      </c>
      <c r="F126" s="2">
        <v>452</v>
      </c>
      <c r="G126" s="2">
        <v>415</v>
      </c>
      <c r="H126" s="2">
        <v>37</v>
      </c>
      <c r="I126" s="2">
        <v>0</v>
      </c>
      <c r="J126" s="2">
        <v>4094681</v>
      </c>
      <c r="K126" s="2">
        <v>0</v>
      </c>
      <c r="L126" s="2">
        <v>3009267</v>
      </c>
      <c r="M126" s="12">
        <v>0</v>
      </c>
      <c r="N126" s="6">
        <v>8387.5</v>
      </c>
      <c r="O126" s="2">
        <v>4376.5</v>
      </c>
      <c r="P126" s="2">
        <v>4011</v>
      </c>
      <c r="Q126" s="2">
        <v>452</v>
      </c>
      <c r="R126" s="7">
        <v>4094680.9999999981</v>
      </c>
      <c r="S126" s="35">
        <f t="shared" si="6"/>
        <v>8.185840707964602E-2</v>
      </c>
      <c r="T126" s="6">
        <f t="shared" si="7"/>
        <v>18.556415929203538</v>
      </c>
      <c r="U126" s="2">
        <f t="shared" si="8"/>
        <v>9.682522123893806</v>
      </c>
      <c r="V126" s="2">
        <f t="shared" si="9"/>
        <v>488.18849478390439</v>
      </c>
      <c r="W126" s="12">
        <f t="shared" si="10"/>
        <v>935.60630640923068</v>
      </c>
      <c r="X126" s="7">
        <f t="shared" si="11"/>
        <v>9059.0287610619434</v>
      </c>
    </row>
    <row r="127" spans="1:24" ht="13.5" thickBot="1">
      <c r="A127" s="23" t="s">
        <v>117</v>
      </c>
      <c r="B127" s="6">
        <v>10</v>
      </c>
      <c r="C127" s="2">
        <v>10</v>
      </c>
      <c r="D127" s="2">
        <v>0</v>
      </c>
      <c r="E127" s="2">
        <v>0</v>
      </c>
      <c r="F127" s="2">
        <v>353</v>
      </c>
      <c r="G127" s="2">
        <v>353</v>
      </c>
      <c r="H127" s="2">
        <v>0</v>
      </c>
      <c r="I127" s="2">
        <v>0</v>
      </c>
      <c r="J127" s="2">
        <v>5886648</v>
      </c>
      <c r="K127" s="2">
        <v>0</v>
      </c>
      <c r="L127" s="2">
        <v>0</v>
      </c>
      <c r="M127" s="12">
        <v>0</v>
      </c>
      <c r="N127" s="6">
        <v>12584</v>
      </c>
      <c r="O127" s="2">
        <v>6388</v>
      </c>
      <c r="P127" s="2">
        <v>6196</v>
      </c>
      <c r="Q127" s="2">
        <v>353</v>
      </c>
      <c r="R127" s="7">
        <v>5886647.9999999953</v>
      </c>
      <c r="S127" s="35">
        <f t="shared" si="6"/>
        <v>0</v>
      </c>
      <c r="T127" s="6">
        <f t="shared" si="7"/>
        <v>35.648725212464591</v>
      </c>
      <c r="U127" s="2">
        <f t="shared" si="8"/>
        <v>18.096317280453256</v>
      </c>
      <c r="V127" s="2">
        <f t="shared" si="9"/>
        <v>467.78830260648408</v>
      </c>
      <c r="W127" s="12">
        <f t="shared" si="10"/>
        <v>921.5165936130237</v>
      </c>
      <c r="X127" s="7">
        <f t="shared" si="11"/>
        <v>16676.056657223784</v>
      </c>
    </row>
    <row r="128" spans="1:24" ht="13.5" thickBot="1">
      <c r="A128" s="23" t="s">
        <v>118</v>
      </c>
      <c r="B128" s="6">
        <v>1</v>
      </c>
      <c r="C128" s="2">
        <v>1</v>
      </c>
      <c r="D128" s="2">
        <v>0</v>
      </c>
      <c r="E128" s="2">
        <v>0</v>
      </c>
      <c r="F128" s="2">
        <v>346</v>
      </c>
      <c r="G128" s="2">
        <v>346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12">
        <v>0</v>
      </c>
      <c r="N128" s="6">
        <v>13879</v>
      </c>
      <c r="O128" s="2">
        <v>9028</v>
      </c>
      <c r="P128" s="2">
        <v>4851</v>
      </c>
      <c r="Q128" s="2">
        <v>346</v>
      </c>
      <c r="R128" s="7">
        <v>0</v>
      </c>
      <c r="S128" s="35">
        <f t="shared" si="6"/>
        <v>0</v>
      </c>
      <c r="T128" s="6">
        <f t="shared" si="7"/>
        <v>40.112716763005778</v>
      </c>
      <c r="U128" s="2">
        <f t="shared" si="8"/>
        <v>26.092485549132949</v>
      </c>
      <c r="V128" s="2">
        <f t="shared" si="9"/>
        <v>0</v>
      </c>
      <c r="W128" s="12">
        <f t="shared" si="10"/>
        <v>0</v>
      </c>
      <c r="X128" s="7">
        <f t="shared" si="11"/>
        <v>0</v>
      </c>
    </row>
    <row r="129" spans="1:24" ht="13.5" thickBot="1">
      <c r="A129" s="23" t="s">
        <v>119</v>
      </c>
      <c r="B129" s="6">
        <v>8</v>
      </c>
      <c r="C129" s="2">
        <v>7</v>
      </c>
      <c r="D129" s="2">
        <v>1</v>
      </c>
      <c r="E129" s="2">
        <v>0</v>
      </c>
      <c r="F129" s="2">
        <v>910</v>
      </c>
      <c r="G129" s="2">
        <v>910</v>
      </c>
      <c r="H129" s="2">
        <v>0</v>
      </c>
      <c r="I129" s="2">
        <v>0</v>
      </c>
      <c r="J129" s="2">
        <v>31473484.73</v>
      </c>
      <c r="K129" s="2">
        <v>22390461.219999999</v>
      </c>
      <c r="L129" s="2">
        <v>22478304</v>
      </c>
      <c r="M129" s="12">
        <v>832600</v>
      </c>
      <c r="N129" s="6">
        <v>48899</v>
      </c>
      <c r="O129" s="2">
        <v>13223</v>
      </c>
      <c r="P129" s="2">
        <v>35676</v>
      </c>
      <c r="Q129" s="2">
        <v>910</v>
      </c>
      <c r="R129" s="7">
        <v>31473484.729999986</v>
      </c>
      <c r="S129" s="35">
        <f t="shared" si="6"/>
        <v>0</v>
      </c>
      <c r="T129" s="6">
        <f t="shared" si="7"/>
        <v>53.735164835164838</v>
      </c>
      <c r="U129" s="2">
        <f t="shared" si="8"/>
        <v>14.530769230769231</v>
      </c>
      <c r="V129" s="2">
        <f t="shared" si="9"/>
        <v>643.64270700832299</v>
      </c>
      <c r="W129" s="12">
        <f t="shared" si="10"/>
        <v>2380.2075724117058</v>
      </c>
      <c r="X129" s="7">
        <f t="shared" si="11"/>
        <v>34586.246956043942</v>
      </c>
    </row>
    <row r="130" spans="1:24" ht="13.5" thickBot="1">
      <c r="A130" s="23" t="s">
        <v>120</v>
      </c>
      <c r="B130" s="6">
        <v>1</v>
      </c>
      <c r="C130" s="2">
        <v>1</v>
      </c>
      <c r="D130" s="2">
        <v>0</v>
      </c>
      <c r="E130" s="2">
        <v>0</v>
      </c>
      <c r="F130" s="2">
        <v>523</v>
      </c>
      <c r="G130" s="2">
        <v>523</v>
      </c>
      <c r="H130" s="2">
        <v>0</v>
      </c>
      <c r="I130" s="2">
        <v>0</v>
      </c>
      <c r="J130" s="2">
        <v>23449040.870000001</v>
      </c>
      <c r="K130" s="2">
        <v>424278.6</v>
      </c>
      <c r="L130" s="2">
        <v>0</v>
      </c>
      <c r="M130" s="12">
        <v>35140558.200000003</v>
      </c>
      <c r="N130" s="6">
        <v>14096.24</v>
      </c>
      <c r="O130" s="2">
        <v>7456.33</v>
      </c>
      <c r="P130" s="2">
        <v>6639.91</v>
      </c>
      <c r="Q130" s="2">
        <v>523</v>
      </c>
      <c r="R130" s="7">
        <v>23449040.869999964</v>
      </c>
      <c r="S130" s="35">
        <f t="shared" si="6"/>
        <v>0</v>
      </c>
      <c r="T130" s="6">
        <f t="shared" si="7"/>
        <v>26.952657743785849</v>
      </c>
      <c r="U130" s="2">
        <f t="shared" si="8"/>
        <v>14.256845124282982</v>
      </c>
      <c r="V130" s="2">
        <f t="shared" si="9"/>
        <v>1663.4961429430803</v>
      </c>
      <c r="W130" s="12">
        <f t="shared" si="10"/>
        <v>3144.8501970808647</v>
      </c>
      <c r="X130" s="7">
        <f t="shared" si="11"/>
        <v>44835.6421988527</v>
      </c>
    </row>
    <row r="131" spans="1:24" ht="13.5" thickBot="1">
      <c r="A131" s="23" t="s">
        <v>121</v>
      </c>
      <c r="B131" s="6">
        <v>20</v>
      </c>
      <c r="C131" s="2">
        <v>15</v>
      </c>
      <c r="D131" s="2">
        <v>5</v>
      </c>
      <c r="E131" s="2">
        <v>0</v>
      </c>
      <c r="F131" s="2">
        <v>1546</v>
      </c>
      <c r="G131" s="2">
        <v>1330</v>
      </c>
      <c r="H131" s="2">
        <v>216</v>
      </c>
      <c r="I131" s="2">
        <v>0</v>
      </c>
      <c r="J131" s="2">
        <v>52059921.539999999</v>
      </c>
      <c r="K131" s="2">
        <v>11802220.15</v>
      </c>
      <c r="L131" s="2">
        <v>8979396.4000000004</v>
      </c>
      <c r="M131" s="12">
        <v>456843.34</v>
      </c>
      <c r="N131" s="6">
        <v>52310.14</v>
      </c>
      <c r="O131" s="2">
        <v>19663.829999999998</v>
      </c>
      <c r="P131" s="2">
        <v>32646.31</v>
      </c>
      <c r="Q131" s="2">
        <v>1546</v>
      </c>
      <c r="R131" s="7">
        <v>52059921.53999982</v>
      </c>
      <c r="S131" s="35">
        <f t="shared" si="6"/>
        <v>0.13971539456662355</v>
      </c>
      <c r="T131" s="6">
        <f t="shared" si="7"/>
        <v>33.835795601552391</v>
      </c>
      <c r="U131" s="2">
        <f t="shared" si="8"/>
        <v>12.719165588615782</v>
      </c>
      <c r="V131" s="2">
        <f t="shared" si="9"/>
        <v>995.21663562742947</v>
      </c>
      <c r="W131" s="12">
        <f t="shared" si="10"/>
        <v>2647.4965222949863</v>
      </c>
      <c r="X131" s="7">
        <f t="shared" si="11"/>
        <v>33673.946662354349</v>
      </c>
    </row>
    <row r="132" spans="1:24" ht="13.5" thickBot="1">
      <c r="A132" s="23" t="s">
        <v>122</v>
      </c>
      <c r="B132" s="6">
        <v>7</v>
      </c>
      <c r="C132" s="2">
        <v>3</v>
      </c>
      <c r="D132" s="2">
        <v>4</v>
      </c>
      <c r="E132" s="2">
        <v>0</v>
      </c>
      <c r="F132" s="2">
        <v>280</v>
      </c>
      <c r="G132" s="2">
        <v>280</v>
      </c>
      <c r="H132" s="2">
        <v>0</v>
      </c>
      <c r="I132" s="2">
        <v>0</v>
      </c>
      <c r="J132" s="2">
        <v>16997593.140000001</v>
      </c>
      <c r="K132" s="2">
        <v>3867995.14</v>
      </c>
      <c r="L132" s="2">
        <v>0</v>
      </c>
      <c r="M132" s="12">
        <v>309300</v>
      </c>
      <c r="N132" s="6">
        <v>13835.17</v>
      </c>
      <c r="O132" s="2">
        <v>4756.7700000000004</v>
      </c>
      <c r="P132" s="2">
        <v>9078.4</v>
      </c>
      <c r="Q132" s="2">
        <v>280</v>
      </c>
      <c r="R132" s="7">
        <v>16997593.139999997</v>
      </c>
      <c r="S132" s="35">
        <f t="shared" si="6"/>
        <v>0</v>
      </c>
      <c r="T132" s="6">
        <f t="shared" si="7"/>
        <v>49.411321428571426</v>
      </c>
      <c r="U132" s="2">
        <f t="shared" si="8"/>
        <v>16.988464285714286</v>
      </c>
      <c r="V132" s="2">
        <f t="shared" si="9"/>
        <v>1228.5785530644002</v>
      </c>
      <c r="W132" s="12">
        <f t="shared" si="10"/>
        <v>3573.3477002251516</v>
      </c>
      <c r="X132" s="7">
        <f t="shared" si="11"/>
        <v>60705.689785714276</v>
      </c>
    </row>
    <row r="133" spans="1:24" ht="13.5" thickBot="1">
      <c r="A133" s="23" t="s">
        <v>123</v>
      </c>
      <c r="B133" s="6">
        <v>6</v>
      </c>
      <c r="C133" s="2">
        <v>6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201540.56</v>
      </c>
      <c r="K133" s="2">
        <v>0</v>
      </c>
      <c r="L133" s="2">
        <v>0</v>
      </c>
      <c r="M133" s="12">
        <v>0</v>
      </c>
      <c r="N133" s="6">
        <v>120</v>
      </c>
      <c r="O133" s="2">
        <v>0</v>
      </c>
      <c r="P133" s="2">
        <v>120</v>
      </c>
      <c r="Q133" s="2">
        <v>0</v>
      </c>
      <c r="R133" s="7">
        <v>15000</v>
      </c>
      <c r="S133" s="17" t="str">
        <f>IFERROR(H133/F133,"Bez zaměstnanců")</f>
        <v>Bez zaměstnanců</v>
      </c>
      <c r="T133" s="6" t="str">
        <f>IFERROR(N133/Q133,"Bez zaměstnanců")</f>
        <v>Bez zaměstnanců</v>
      </c>
      <c r="U133" s="2" t="str">
        <f>IFERROR(O133/Q133,"Bez zaměstnanců")</f>
        <v>Bez zaměstnanců</v>
      </c>
      <c r="V133" s="2">
        <f t="shared" si="9"/>
        <v>125</v>
      </c>
      <c r="W133" s="12" t="str">
        <f>IFERROR(R133/O133,"Žádná plocha kancelářská")</f>
        <v>Žádná plocha kancelářská</v>
      </c>
      <c r="X133" s="7" t="str">
        <f>IFERROR(R133/Q133,"Bez zaměstnanců")</f>
        <v>Bez zaměstnanců</v>
      </c>
    </row>
    <row r="134" spans="1:24" ht="13.5" thickBot="1">
      <c r="A134" s="23" t="s">
        <v>124</v>
      </c>
      <c r="B134" s="6">
        <v>55</v>
      </c>
      <c r="C134" s="2">
        <v>26</v>
      </c>
      <c r="D134" s="2">
        <v>29</v>
      </c>
      <c r="E134" s="2">
        <v>0</v>
      </c>
      <c r="F134" s="2">
        <v>1299</v>
      </c>
      <c r="G134" s="2">
        <v>854</v>
      </c>
      <c r="H134" s="2">
        <v>445</v>
      </c>
      <c r="I134" s="2">
        <v>0</v>
      </c>
      <c r="J134" s="2">
        <v>71436502.920000002</v>
      </c>
      <c r="K134" s="2">
        <v>5758098</v>
      </c>
      <c r="L134" s="2">
        <v>18031357.559999999</v>
      </c>
      <c r="M134" s="12">
        <v>1118420</v>
      </c>
      <c r="N134" s="6">
        <v>34585.56</v>
      </c>
      <c r="O134" s="2">
        <v>17212.659999999996</v>
      </c>
      <c r="P134" s="2">
        <v>17372.899999999998</v>
      </c>
      <c r="Q134" s="2">
        <v>1299</v>
      </c>
      <c r="R134" s="7">
        <v>71436502.919999942</v>
      </c>
      <c r="S134" s="35">
        <f t="shared" si="6"/>
        <v>0.34257120862201695</v>
      </c>
      <c r="T134" s="6">
        <f t="shared" si="7"/>
        <v>26.624757505773669</v>
      </c>
      <c r="U134" s="2">
        <f t="shared" si="8"/>
        <v>13.250700538876055</v>
      </c>
      <c r="V134" s="2">
        <f t="shared" si="9"/>
        <v>2065.5008309826399</v>
      </c>
      <c r="W134" s="12">
        <f t="shared" si="10"/>
        <v>4150.2302909602558</v>
      </c>
      <c r="X134" s="7">
        <f t="shared" si="11"/>
        <v>54993.458752886792</v>
      </c>
    </row>
    <row r="135" spans="1:24" ht="13.5" thickBot="1">
      <c r="A135" s="23" t="s">
        <v>125</v>
      </c>
      <c r="B135" s="6">
        <v>14</v>
      </c>
      <c r="C135" s="2">
        <v>7</v>
      </c>
      <c r="D135" s="2">
        <v>7</v>
      </c>
      <c r="E135" s="2">
        <v>0</v>
      </c>
      <c r="F135" s="2">
        <v>638</v>
      </c>
      <c r="G135" s="2">
        <v>638</v>
      </c>
      <c r="H135" s="2">
        <v>0</v>
      </c>
      <c r="I135" s="2">
        <v>0</v>
      </c>
      <c r="J135" s="2">
        <v>29290231</v>
      </c>
      <c r="K135" s="2">
        <v>26163037</v>
      </c>
      <c r="L135" s="2">
        <v>0</v>
      </c>
      <c r="M135" s="12">
        <v>52321992</v>
      </c>
      <c r="N135" s="6">
        <v>23675</v>
      </c>
      <c r="O135" s="2">
        <v>9044</v>
      </c>
      <c r="P135" s="2">
        <v>14631</v>
      </c>
      <c r="Q135" s="2">
        <v>638</v>
      </c>
      <c r="R135" s="7">
        <v>29290230.999999907</v>
      </c>
      <c r="S135" s="35">
        <f t="shared" ref="S135:S198" si="16">IFERROR(H135/F135,"bez zaměstnanců")</f>
        <v>0</v>
      </c>
      <c r="T135" s="6">
        <f t="shared" ref="T135:T198" si="17">IFERROR(N135/Q135,"bez zaměstnanců")</f>
        <v>37.108150470219435</v>
      </c>
      <c r="U135" s="2">
        <f t="shared" ref="U135:U198" si="18">IFERROR(O135/Q135,"bez zaměstnanců")</f>
        <v>14.175548589341693</v>
      </c>
      <c r="V135" s="2">
        <f t="shared" ref="V135:V198" si="19">IFERROR(R135/N135,"žádná plocha celkem")</f>
        <v>1237.1797676874301</v>
      </c>
      <c r="W135" s="12">
        <f t="shared" ref="W135:W198" si="20">IFERROR(R135/O135,"žádná plocha kancelářská")</f>
        <v>3238.6367757629264</v>
      </c>
      <c r="X135" s="7">
        <f t="shared" ref="X135:X198" si="21">IFERROR(R135/Q135,"bez zaměstnanců")</f>
        <v>45909.452978056281</v>
      </c>
    </row>
    <row r="136" spans="1:24" ht="13.5" thickBot="1">
      <c r="A136" s="23" t="s">
        <v>126</v>
      </c>
      <c r="B136" s="6">
        <v>8</v>
      </c>
      <c r="C136" s="2">
        <v>8</v>
      </c>
      <c r="D136" s="2">
        <v>0</v>
      </c>
      <c r="E136" s="2">
        <v>0</v>
      </c>
      <c r="F136" s="2">
        <v>840</v>
      </c>
      <c r="G136" s="2">
        <v>840</v>
      </c>
      <c r="H136" s="2">
        <v>0</v>
      </c>
      <c r="I136" s="2">
        <v>0</v>
      </c>
      <c r="J136" s="2">
        <v>51784158.799999997</v>
      </c>
      <c r="K136" s="2">
        <v>242711</v>
      </c>
      <c r="L136" s="2">
        <v>31594.799999999999</v>
      </c>
      <c r="M136" s="12">
        <v>564503</v>
      </c>
      <c r="N136" s="6">
        <v>36774</v>
      </c>
      <c r="O136" s="2">
        <v>11979</v>
      </c>
      <c r="P136" s="2">
        <v>24795</v>
      </c>
      <c r="Q136" s="2">
        <v>840</v>
      </c>
      <c r="R136" s="7">
        <v>51784158.799999848</v>
      </c>
      <c r="S136" s="35">
        <f t="shared" si="16"/>
        <v>0</v>
      </c>
      <c r="T136" s="6">
        <f t="shared" si="17"/>
        <v>43.778571428571432</v>
      </c>
      <c r="U136" s="2">
        <f t="shared" si="18"/>
        <v>14.260714285714286</v>
      </c>
      <c r="V136" s="2">
        <f t="shared" si="19"/>
        <v>1408.173133191925</v>
      </c>
      <c r="W136" s="12">
        <f t="shared" si="20"/>
        <v>4322.9116620752857</v>
      </c>
      <c r="X136" s="7">
        <f t="shared" si="21"/>
        <v>61647.808095237917</v>
      </c>
    </row>
    <row r="137" spans="1:24" ht="13.5" thickBot="1">
      <c r="A137" s="23" t="s">
        <v>127</v>
      </c>
      <c r="B137" s="6">
        <v>17</v>
      </c>
      <c r="C137" s="2">
        <v>14</v>
      </c>
      <c r="D137" s="2">
        <v>3</v>
      </c>
      <c r="E137" s="2">
        <v>0</v>
      </c>
      <c r="F137" s="2">
        <v>454</v>
      </c>
      <c r="G137" s="2">
        <v>440</v>
      </c>
      <c r="H137" s="2">
        <v>14</v>
      </c>
      <c r="I137" s="2">
        <v>0</v>
      </c>
      <c r="J137" s="2">
        <v>49726469</v>
      </c>
      <c r="K137" s="2">
        <v>7874839</v>
      </c>
      <c r="L137" s="2">
        <v>0</v>
      </c>
      <c r="M137" s="12">
        <v>176144</v>
      </c>
      <c r="N137" s="6">
        <v>58787.78</v>
      </c>
      <c r="O137" s="2">
        <v>5711.9299999999994</v>
      </c>
      <c r="P137" s="2">
        <v>53075.85</v>
      </c>
      <c r="Q137" s="2">
        <v>454</v>
      </c>
      <c r="R137" s="7">
        <v>49726469.00000003</v>
      </c>
      <c r="S137" s="35">
        <f t="shared" si="16"/>
        <v>3.0837004405286344E-2</v>
      </c>
      <c r="T137" s="6">
        <f t="shared" si="17"/>
        <v>129.48850220264316</v>
      </c>
      <c r="U137" s="2">
        <f t="shared" si="18"/>
        <v>12.5813436123348</v>
      </c>
      <c r="V137" s="2">
        <f t="shared" si="19"/>
        <v>845.86403841070421</v>
      </c>
      <c r="W137" s="12">
        <f t="shared" si="20"/>
        <v>8705.7210084857543</v>
      </c>
      <c r="X137" s="7">
        <f t="shared" si="21"/>
        <v>109529.66740088112</v>
      </c>
    </row>
    <row r="138" spans="1:24" ht="13.5" thickBot="1">
      <c r="A138" s="23" t="s">
        <v>128</v>
      </c>
      <c r="B138" s="6">
        <v>11</v>
      </c>
      <c r="C138" s="2">
        <v>10</v>
      </c>
      <c r="D138" s="2">
        <v>1</v>
      </c>
      <c r="E138" s="2">
        <v>0</v>
      </c>
      <c r="F138" s="2">
        <v>900</v>
      </c>
      <c r="G138" s="2">
        <v>524</v>
      </c>
      <c r="H138" s="2">
        <v>376</v>
      </c>
      <c r="I138" s="2">
        <v>0</v>
      </c>
      <c r="J138" s="2">
        <v>16405204.640000001</v>
      </c>
      <c r="K138" s="2">
        <v>0</v>
      </c>
      <c r="L138" s="2">
        <v>22339053</v>
      </c>
      <c r="M138" s="12">
        <v>2172578.4</v>
      </c>
      <c r="N138" s="6">
        <v>23544.39</v>
      </c>
      <c r="O138" s="2">
        <v>12663.29</v>
      </c>
      <c r="P138" s="2">
        <v>10881.1</v>
      </c>
      <c r="Q138" s="2">
        <v>900</v>
      </c>
      <c r="R138" s="7">
        <v>16405204.640000008</v>
      </c>
      <c r="S138" s="35">
        <f t="shared" si="16"/>
        <v>0.4177777777777778</v>
      </c>
      <c r="T138" s="6">
        <f t="shared" si="17"/>
        <v>26.160433333333334</v>
      </c>
      <c r="U138" s="2">
        <f t="shared" si="18"/>
        <v>14.070322222222224</v>
      </c>
      <c r="V138" s="2">
        <f t="shared" si="19"/>
        <v>696.77764597001703</v>
      </c>
      <c r="W138" s="12">
        <f t="shared" si="20"/>
        <v>1295.4930859200103</v>
      </c>
      <c r="X138" s="7">
        <f t="shared" si="21"/>
        <v>18228.005155555566</v>
      </c>
    </row>
    <row r="139" spans="1:24" ht="13.5" thickBot="1">
      <c r="A139" s="23" t="s">
        <v>129</v>
      </c>
      <c r="B139" s="6">
        <v>12</v>
      </c>
      <c r="C139" s="2">
        <v>12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12">
        <v>0</v>
      </c>
      <c r="N139" s="6">
        <v>14607.199999999999</v>
      </c>
      <c r="O139" s="2">
        <v>5175.0300000000007</v>
      </c>
      <c r="P139" s="2">
        <v>9432.17</v>
      </c>
      <c r="Q139" s="2">
        <v>0</v>
      </c>
      <c r="R139" s="7">
        <v>0</v>
      </c>
      <c r="S139" s="17" t="str">
        <f>IFERROR(H139/F139,"Bez zaměstnanců")</f>
        <v>Bez zaměstnanců</v>
      </c>
      <c r="T139" s="6" t="str">
        <f>IFERROR(N139/Q139,"Bez zaměstnanců")</f>
        <v>Bez zaměstnanců</v>
      </c>
      <c r="U139" s="2" t="str">
        <f>IFERROR(O139/Q139,"Bez zaměstnanců")</f>
        <v>Bez zaměstnanců</v>
      </c>
      <c r="V139" s="2">
        <f t="shared" si="19"/>
        <v>0</v>
      </c>
      <c r="W139" s="12">
        <f t="shared" si="20"/>
        <v>0</v>
      </c>
      <c r="X139" s="7" t="str">
        <f>IFERROR(R139/Q139,"Bez zaměstnanců")</f>
        <v>Bez zaměstnanců</v>
      </c>
    </row>
    <row r="140" spans="1:24" ht="13.5" thickBot="1">
      <c r="A140" s="23" t="s">
        <v>130</v>
      </c>
      <c r="B140" s="6">
        <v>6</v>
      </c>
      <c r="C140" s="2">
        <v>6</v>
      </c>
      <c r="D140" s="2">
        <v>0</v>
      </c>
      <c r="E140" s="2">
        <v>0</v>
      </c>
      <c r="F140" s="2">
        <v>822</v>
      </c>
      <c r="G140" s="2">
        <v>822</v>
      </c>
      <c r="H140" s="2">
        <v>0</v>
      </c>
      <c r="I140" s="2">
        <v>0</v>
      </c>
      <c r="J140" s="2">
        <v>26843000</v>
      </c>
      <c r="K140" s="2">
        <v>80134375</v>
      </c>
      <c r="L140" s="2">
        <v>0</v>
      </c>
      <c r="M140" s="12">
        <v>0</v>
      </c>
      <c r="N140" s="6">
        <v>40451.17</v>
      </c>
      <c r="O140" s="2">
        <v>12134</v>
      </c>
      <c r="P140" s="2">
        <v>28317.17</v>
      </c>
      <c r="Q140" s="2">
        <v>822</v>
      </c>
      <c r="R140" s="7">
        <v>26843000.000000019</v>
      </c>
      <c r="S140" s="35">
        <f t="shared" si="16"/>
        <v>0</v>
      </c>
      <c r="T140" s="6">
        <f t="shared" si="17"/>
        <v>49.210669099756686</v>
      </c>
      <c r="U140" s="2">
        <f t="shared" si="18"/>
        <v>14.761557177615572</v>
      </c>
      <c r="V140" s="2">
        <f t="shared" si="19"/>
        <v>663.59020023401104</v>
      </c>
      <c r="W140" s="12">
        <f t="shared" si="20"/>
        <v>2212.2136146365601</v>
      </c>
      <c r="X140" s="7">
        <f t="shared" si="21"/>
        <v>32655.7177615572</v>
      </c>
    </row>
    <row r="141" spans="1:24" ht="13.5" thickBot="1">
      <c r="A141" s="23" t="s">
        <v>131</v>
      </c>
      <c r="B141" s="6">
        <v>12</v>
      </c>
      <c r="C141" s="2">
        <v>2</v>
      </c>
      <c r="D141" s="2">
        <v>10</v>
      </c>
      <c r="E141" s="2">
        <v>0</v>
      </c>
      <c r="F141" s="2">
        <v>757</v>
      </c>
      <c r="G141" s="2">
        <v>757</v>
      </c>
      <c r="H141" s="2">
        <v>0</v>
      </c>
      <c r="I141" s="2">
        <v>0</v>
      </c>
      <c r="J141" s="2">
        <v>20306957</v>
      </c>
      <c r="K141" s="2">
        <v>154880</v>
      </c>
      <c r="L141" s="2">
        <v>63888</v>
      </c>
      <c r="M141" s="12">
        <v>0</v>
      </c>
      <c r="N141" s="6">
        <v>15338.75</v>
      </c>
      <c r="O141" s="2">
        <v>6354.75</v>
      </c>
      <c r="P141" s="2">
        <v>8984</v>
      </c>
      <c r="Q141" s="2">
        <v>757</v>
      </c>
      <c r="R141" s="7">
        <v>20306956.999999993</v>
      </c>
      <c r="S141" s="35">
        <f t="shared" si="16"/>
        <v>0</v>
      </c>
      <c r="T141" s="6">
        <f t="shared" si="17"/>
        <v>20.262549537648614</v>
      </c>
      <c r="U141" s="2">
        <f t="shared" si="18"/>
        <v>8.3946499339498022</v>
      </c>
      <c r="V141" s="2">
        <f t="shared" si="19"/>
        <v>1323.8990791296549</v>
      </c>
      <c r="W141" s="12">
        <f t="shared" si="20"/>
        <v>3195.5556080097554</v>
      </c>
      <c r="X141" s="7">
        <f t="shared" si="21"/>
        <v>26825.570673712013</v>
      </c>
    </row>
    <row r="142" spans="1:24" ht="13.5" thickBot="1">
      <c r="A142" s="23" t="s">
        <v>132</v>
      </c>
      <c r="B142" s="6">
        <v>65</v>
      </c>
      <c r="C142" s="2">
        <v>63</v>
      </c>
      <c r="D142" s="2">
        <v>0</v>
      </c>
      <c r="E142" s="2">
        <v>2</v>
      </c>
      <c r="F142" s="2">
        <v>751</v>
      </c>
      <c r="G142" s="2">
        <v>750</v>
      </c>
      <c r="H142" s="2">
        <v>0</v>
      </c>
      <c r="I142" s="2">
        <v>1</v>
      </c>
      <c r="J142" s="2">
        <v>81180889</v>
      </c>
      <c r="K142" s="2">
        <v>0</v>
      </c>
      <c r="L142" s="2">
        <v>0</v>
      </c>
      <c r="M142" s="12">
        <v>18008372.16</v>
      </c>
      <c r="N142" s="6">
        <v>52247.05000000001</v>
      </c>
      <c r="O142" s="2">
        <v>11421.29</v>
      </c>
      <c r="P142" s="2">
        <v>40825.760000000002</v>
      </c>
      <c r="Q142" s="2">
        <v>751</v>
      </c>
      <c r="R142" s="7">
        <v>77861408.00000006</v>
      </c>
      <c r="S142" s="35">
        <f t="shared" si="16"/>
        <v>0</v>
      </c>
      <c r="T142" s="6">
        <f t="shared" si="17"/>
        <v>69.569973368841559</v>
      </c>
      <c r="U142" s="2">
        <f t="shared" si="18"/>
        <v>15.208109187749669</v>
      </c>
      <c r="V142" s="2">
        <f t="shared" si="19"/>
        <v>1490.2546268162516</v>
      </c>
      <c r="W142" s="12">
        <f t="shared" si="20"/>
        <v>6817.2166191384731</v>
      </c>
      <c r="X142" s="7">
        <f t="shared" si="21"/>
        <v>103676.97470039954</v>
      </c>
    </row>
    <row r="143" spans="1:24" ht="13.5" thickBot="1">
      <c r="A143" s="23" t="s">
        <v>133</v>
      </c>
      <c r="B143" s="6">
        <v>11</v>
      </c>
      <c r="C143" s="2">
        <v>6</v>
      </c>
      <c r="D143" s="2">
        <v>4</v>
      </c>
      <c r="E143" s="2">
        <v>1</v>
      </c>
      <c r="F143" s="2">
        <v>621</v>
      </c>
      <c r="G143" s="2">
        <v>591</v>
      </c>
      <c r="H143" s="2">
        <v>23</v>
      </c>
      <c r="I143" s="2">
        <v>7</v>
      </c>
      <c r="J143" s="2">
        <v>30072662.600000001</v>
      </c>
      <c r="K143" s="2">
        <v>6047379</v>
      </c>
      <c r="L143" s="2">
        <v>1186784</v>
      </c>
      <c r="M143" s="12">
        <v>403332</v>
      </c>
      <c r="N143" s="6">
        <v>17230.560000000001</v>
      </c>
      <c r="O143" s="2">
        <v>8353.66</v>
      </c>
      <c r="P143" s="2">
        <v>8876.9</v>
      </c>
      <c r="Q143" s="2">
        <v>621</v>
      </c>
      <c r="R143" s="7">
        <v>30072662.599999953</v>
      </c>
      <c r="S143" s="35">
        <f t="shared" si="16"/>
        <v>3.7037037037037035E-2</v>
      </c>
      <c r="T143" s="6">
        <f t="shared" si="17"/>
        <v>27.746473429951692</v>
      </c>
      <c r="U143" s="2">
        <f t="shared" si="18"/>
        <v>13.45194847020934</v>
      </c>
      <c r="V143" s="2">
        <f t="shared" si="19"/>
        <v>1745.3096475100026</v>
      </c>
      <c r="W143" s="12">
        <f t="shared" si="20"/>
        <v>3599.9385419085711</v>
      </c>
      <c r="X143" s="7">
        <f t="shared" si="21"/>
        <v>48426.187761674642</v>
      </c>
    </row>
    <row r="144" spans="1:24" ht="13.5" thickBot="1">
      <c r="A144" s="23" t="s">
        <v>134</v>
      </c>
      <c r="B144" s="6">
        <v>1</v>
      </c>
      <c r="C144" s="2">
        <v>1</v>
      </c>
      <c r="D144" s="2">
        <v>0</v>
      </c>
      <c r="E144" s="2">
        <v>0</v>
      </c>
      <c r="F144" s="2">
        <v>25</v>
      </c>
      <c r="G144" s="2">
        <v>25</v>
      </c>
      <c r="H144" s="2">
        <v>0</v>
      </c>
      <c r="I144" s="2">
        <v>0</v>
      </c>
      <c r="J144" s="2">
        <v>1337482</v>
      </c>
      <c r="K144" s="2">
        <v>0</v>
      </c>
      <c r="L144" s="2">
        <v>0</v>
      </c>
      <c r="M144" s="12">
        <v>0</v>
      </c>
      <c r="N144" s="6">
        <v>4394</v>
      </c>
      <c r="O144" s="2">
        <v>226</v>
      </c>
      <c r="P144" s="2">
        <v>4168</v>
      </c>
      <c r="Q144" s="2">
        <v>25</v>
      </c>
      <c r="R144" s="7">
        <v>1337482.0000000023</v>
      </c>
      <c r="S144" s="35">
        <f t="shared" si="16"/>
        <v>0</v>
      </c>
      <c r="T144" s="6">
        <f t="shared" si="17"/>
        <v>175.76</v>
      </c>
      <c r="U144" s="2">
        <f t="shared" si="18"/>
        <v>9.0399999999999991</v>
      </c>
      <c r="V144" s="2">
        <f t="shared" si="19"/>
        <v>304.38825671370103</v>
      </c>
      <c r="W144" s="12">
        <f t="shared" si="20"/>
        <v>5918.0619469026651</v>
      </c>
      <c r="X144" s="7">
        <f t="shared" si="21"/>
        <v>53499.280000000093</v>
      </c>
    </row>
    <row r="145" spans="1:24" ht="13.5" thickBot="1">
      <c r="A145" s="23" t="s">
        <v>135</v>
      </c>
      <c r="B145" s="6">
        <v>1</v>
      </c>
      <c r="C145" s="2">
        <v>1</v>
      </c>
      <c r="D145" s="2">
        <v>0</v>
      </c>
      <c r="E145" s="2">
        <v>0</v>
      </c>
      <c r="F145" s="2">
        <v>33</v>
      </c>
      <c r="G145" s="2">
        <v>33</v>
      </c>
      <c r="H145" s="2">
        <v>0</v>
      </c>
      <c r="I145" s="2">
        <v>0</v>
      </c>
      <c r="J145" s="2">
        <v>234806</v>
      </c>
      <c r="K145" s="2">
        <v>0</v>
      </c>
      <c r="L145" s="2">
        <v>0</v>
      </c>
      <c r="M145" s="12">
        <v>0</v>
      </c>
      <c r="N145" s="6">
        <v>763.86</v>
      </c>
      <c r="O145" s="2">
        <v>444.74</v>
      </c>
      <c r="P145" s="2">
        <v>319.12</v>
      </c>
      <c r="Q145" s="2">
        <v>33</v>
      </c>
      <c r="R145" s="7">
        <v>234805.99999999968</v>
      </c>
      <c r="S145" s="35">
        <f t="shared" si="16"/>
        <v>0</v>
      </c>
      <c r="T145" s="6">
        <f t="shared" si="17"/>
        <v>23.147272727272728</v>
      </c>
      <c r="U145" s="2">
        <f t="shared" si="18"/>
        <v>13.476969696969697</v>
      </c>
      <c r="V145" s="2">
        <f t="shared" si="19"/>
        <v>307.39402508312997</v>
      </c>
      <c r="W145" s="12">
        <f t="shared" si="20"/>
        <v>527.96240500067381</v>
      </c>
      <c r="X145" s="7">
        <f t="shared" si="21"/>
        <v>7115.3333333333239</v>
      </c>
    </row>
    <row r="146" spans="1:24" ht="13.5" thickBot="1">
      <c r="A146" s="23" t="s">
        <v>136</v>
      </c>
      <c r="B146" s="6">
        <v>2</v>
      </c>
      <c r="C146" s="2">
        <v>2</v>
      </c>
      <c r="D146" s="2">
        <v>0</v>
      </c>
      <c r="E146" s="2">
        <v>0</v>
      </c>
      <c r="F146" s="2">
        <v>98</v>
      </c>
      <c r="G146" s="2">
        <v>98</v>
      </c>
      <c r="H146" s="2">
        <v>0</v>
      </c>
      <c r="I146" s="2">
        <v>0</v>
      </c>
      <c r="J146" s="2">
        <v>2132287.9</v>
      </c>
      <c r="K146" s="2">
        <v>0</v>
      </c>
      <c r="L146" s="2">
        <v>0</v>
      </c>
      <c r="M146" s="12">
        <v>0</v>
      </c>
      <c r="N146" s="6">
        <v>6556.1299999999992</v>
      </c>
      <c r="O146" s="2">
        <v>1267.7</v>
      </c>
      <c r="P146" s="2">
        <v>5288.43</v>
      </c>
      <c r="Q146" s="2">
        <v>98</v>
      </c>
      <c r="R146" s="7">
        <v>2132287.9000000008</v>
      </c>
      <c r="S146" s="35">
        <f t="shared" si="16"/>
        <v>0</v>
      </c>
      <c r="T146" s="6">
        <f t="shared" si="17"/>
        <v>66.89928571428571</v>
      </c>
      <c r="U146" s="2">
        <f t="shared" si="18"/>
        <v>12.935714285714287</v>
      </c>
      <c r="V146" s="2">
        <f t="shared" si="19"/>
        <v>325.23575645998494</v>
      </c>
      <c r="W146" s="12">
        <f t="shared" si="20"/>
        <v>1682.0130156977209</v>
      </c>
      <c r="X146" s="7">
        <f t="shared" si="21"/>
        <v>21758.039795918376</v>
      </c>
    </row>
    <row r="147" spans="1:24" ht="13.5" thickBot="1">
      <c r="A147" s="23" t="s">
        <v>137</v>
      </c>
      <c r="B147" s="6">
        <v>1</v>
      </c>
      <c r="C147" s="2">
        <v>1</v>
      </c>
      <c r="D147" s="2">
        <v>0</v>
      </c>
      <c r="E147" s="2">
        <v>0</v>
      </c>
      <c r="F147" s="2">
        <v>4</v>
      </c>
      <c r="G147" s="2">
        <v>4</v>
      </c>
      <c r="H147" s="2">
        <v>0</v>
      </c>
      <c r="I147" s="2">
        <v>0</v>
      </c>
      <c r="J147" s="2">
        <v>344360.4</v>
      </c>
      <c r="K147" s="2">
        <v>0</v>
      </c>
      <c r="L147" s="2">
        <v>0</v>
      </c>
      <c r="M147" s="12">
        <v>0</v>
      </c>
      <c r="N147" s="6">
        <v>378</v>
      </c>
      <c r="O147" s="2">
        <v>79</v>
      </c>
      <c r="P147" s="2">
        <v>299</v>
      </c>
      <c r="Q147" s="2">
        <v>4</v>
      </c>
      <c r="R147" s="7">
        <v>344360.39999999991</v>
      </c>
      <c r="S147" s="35">
        <f t="shared" si="16"/>
        <v>0</v>
      </c>
      <c r="T147" s="6">
        <f t="shared" si="17"/>
        <v>94.5</v>
      </c>
      <c r="U147" s="2">
        <f t="shared" si="18"/>
        <v>19.75</v>
      </c>
      <c r="V147" s="2">
        <f t="shared" si="19"/>
        <v>911.006349206349</v>
      </c>
      <c r="W147" s="12">
        <f t="shared" si="20"/>
        <v>4358.9924050632899</v>
      </c>
      <c r="X147" s="7">
        <f t="shared" si="21"/>
        <v>86090.099999999977</v>
      </c>
    </row>
    <row r="148" spans="1:24" ht="13.5" thickBot="1">
      <c r="A148" s="23" t="s">
        <v>138</v>
      </c>
      <c r="B148" s="6">
        <v>2</v>
      </c>
      <c r="C148" s="2">
        <v>2</v>
      </c>
      <c r="D148" s="2">
        <v>0</v>
      </c>
      <c r="E148" s="2">
        <v>0</v>
      </c>
      <c r="F148" s="2">
        <v>24</v>
      </c>
      <c r="G148" s="2">
        <v>24</v>
      </c>
      <c r="H148" s="2">
        <v>0</v>
      </c>
      <c r="I148" s="2">
        <v>0</v>
      </c>
      <c r="J148" s="2">
        <v>1383373.6</v>
      </c>
      <c r="K148" s="2">
        <v>0</v>
      </c>
      <c r="L148" s="2">
        <v>0</v>
      </c>
      <c r="M148" s="12">
        <v>0</v>
      </c>
      <c r="N148" s="6">
        <v>3847.5</v>
      </c>
      <c r="O148" s="2">
        <v>289.70999999999998</v>
      </c>
      <c r="P148" s="2">
        <v>3557.79</v>
      </c>
      <c r="Q148" s="2">
        <v>24</v>
      </c>
      <c r="R148" s="7">
        <v>1383373.5999999985</v>
      </c>
      <c r="S148" s="35">
        <f t="shared" si="16"/>
        <v>0</v>
      </c>
      <c r="T148" s="6">
        <f t="shared" si="17"/>
        <v>160.3125</v>
      </c>
      <c r="U148" s="2">
        <f t="shared" si="18"/>
        <v>12.071249999999999</v>
      </c>
      <c r="V148" s="2">
        <f t="shared" si="19"/>
        <v>359.55129304743298</v>
      </c>
      <c r="W148" s="12">
        <f t="shared" si="20"/>
        <v>4775.0288219253689</v>
      </c>
      <c r="X148" s="7">
        <f t="shared" si="21"/>
        <v>57640.5666666666</v>
      </c>
    </row>
    <row r="149" spans="1:24" ht="13.5" thickBot="1">
      <c r="A149" s="23" t="s">
        <v>139</v>
      </c>
      <c r="B149" s="6">
        <v>3</v>
      </c>
      <c r="C149" s="2">
        <v>3</v>
      </c>
      <c r="D149" s="2">
        <v>0</v>
      </c>
      <c r="E149" s="2">
        <v>0</v>
      </c>
      <c r="F149" s="2">
        <v>319</v>
      </c>
      <c r="G149" s="2">
        <v>319</v>
      </c>
      <c r="H149" s="2">
        <v>0</v>
      </c>
      <c r="I149" s="2">
        <v>0</v>
      </c>
      <c r="J149" s="2">
        <v>12117632.689999999</v>
      </c>
      <c r="K149" s="2">
        <v>8877274</v>
      </c>
      <c r="L149" s="2">
        <v>0</v>
      </c>
      <c r="M149" s="12">
        <v>0</v>
      </c>
      <c r="N149" s="6">
        <v>16414</v>
      </c>
      <c r="O149" s="2">
        <v>4354.3999999999996</v>
      </c>
      <c r="P149" s="2">
        <v>12059.6</v>
      </c>
      <c r="Q149" s="2">
        <v>319</v>
      </c>
      <c r="R149" s="7">
        <v>12117632.690000003</v>
      </c>
      <c r="S149" s="35">
        <f t="shared" si="16"/>
        <v>0</v>
      </c>
      <c r="T149" s="6">
        <f t="shared" si="17"/>
        <v>51.454545454545453</v>
      </c>
      <c r="U149" s="2">
        <f t="shared" si="18"/>
        <v>13.65015673981191</v>
      </c>
      <c r="V149" s="2">
        <f t="shared" si="19"/>
        <v>738.24982880467917</v>
      </c>
      <c r="W149" s="12">
        <f t="shared" si="20"/>
        <v>2782.8478527466482</v>
      </c>
      <c r="X149" s="7">
        <f t="shared" si="21"/>
        <v>37986.309373040764</v>
      </c>
    </row>
    <row r="150" spans="1:24" ht="13.5" thickBot="1">
      <c r="A150" s="23" t="s">
        <v>140</v>
      </c>
      <c r="B150" s="6">
        <v>5</v>
      </c>
      <c r="C150" s="2">
        <v>4</v>
      </c>
      <c r="D150" s="2">
        <v>1</v>
      </c>
      <c r="E150" s="2">
        <v>0</v>
      </c>
      <c r="F150" s="2">
        <v>224</v>
      </c>
      <c r="G150" s="2">
        <v>216</v>
      </c>
      <c r="H150" s="2">
        <v>8</v>
      </c>
      <c r="I150" s="2">
        <v>0</v>
      </c>
      <c r="J150" s="2">
        <v>8678696.2699999996</v>
      </c>
      <c r="K150" s="2">
        <v>0</v>
      </c>
      <c r="L150" s="2">
        <v>1</v>
      </c>
      <c r="M150" s="12">
        <v>2959507.56</v>
      </c>
      <c r="N150" s="6">
        <v>26519.98</v>
      </c>
      <c r="O150" s="2">
        <v>3478.16</v>
      </c>
      <c r="P150" s="2">
        <v>23041.82</v>
      </c>
      <c r="Q150" s="2">
        <v>224</v>
      </c>
      <c r="R150" s="7">
        <v>8678696.2699999921</v>
      </c>
      <c r="S150" s="35">
        <f t="shared" si="16"/>
        <v>3.5714285714285712E-2</v>
      </c>
      <c r="T150" s="6">
        <f t="shared" si="17"/>
        <v>118.39276785714286</v>
      </c>
      <c r="U150" s="2">
        <f t="shared" si="18"/>
        <v>15.5275</v>
      </c>
      <c r="V150" s="2">
        <f t="shared" si="19"/>
        <v>327.25123736895699</v>
      </c>
      <c r="W150" s="12">
        <f t="shared" si="20"/>
        <v>2495.1975383536101</v>
      </c>
      <c r="X150" s="7">
        <f t="shared" si="21"/>
        <v>38744.179776785677</v>
      </c>
    </row>
    <row r="151" spans="1:24" ht="13.5" thickBot="1">
      <c r="A151" s="23" t="s">
        <v>141</v>
      </c>
      <c r="B151" s="6">
        <v>5</v>
      </c>
      <c r="C151" s="2">
        <v>2</v>
      </c>
      <c r="D151" s="2">
        <v>3</v>
      </c>
      <c r="E151" s="2">
        <v>0</v>
      </c>
      <c r="F151" s="2">
        <v>143</v>
      </c>
      <c r="G151" s="2">
        <v>33</v>
      </c>
      <c r="H151" s="2">
        <v>110</v>
      </c>
      <c r="I151" s="2">
        <v>0</v>
      </c>
      <c r="J151" s="2">
        <v>2411929.06</v>
      </c>
      <c r="K151" s="2">
        <v>0</v>
      </c>
      <c r="L151" s="2">
        <v>641064</v>
      </c>
      <c r="M151" s="12">
        <v>0</v>
      </c>
      <c r="N151" s="6">
        <v>718.18</v>
      </c>
      <c r="O151" s="2">
        <v>324.18</v>
      </c>
      <c r="P151" s="2">
        <v>394</v>
      </c>
      <c r="Q151" s="2">
        <v>143</v>
      </c>
      <c r="R151" s="7">
        <v>2411929.0599999996</v>
      </c>
      <c r="S151" s="35">
        <f t="shared" si="16"/>
        <v>0.76923076923076927</v>
      </c>
      <c r="T151" s="6">
        <f t="shared" si="17"/>
        <v>5.0222377622377623</v>
      </c>
      <c r="U151" s="2">
        <f t="shared" si="18"/>
        <v>2.2669930069930069</v>
      </c>
      <c r="V151" s="2">
        <f t="shared" si="19"/>
        <v>3358.3907376980696</v>
      </c>
      <c r="W151" s="12">
        <f t="shared" si="20"/>
        <v>7440.0921093219804</v>
      </c>
      <c r="X151" s="7">
        <f t="shared" si="21"/>
        <v>16866.636783216782</v>
      </c>
    </row>
    <row r="152" spans="1:24" ht="13.5" thickBot="1">
      <c r="A152" s="23" t="s">
        <v>142</v>
      </c>
      <c r="B152" s="6">
        <v>1</v>
      </c>
      <c r="C152" s="2">
        <v>0</v>
      </c>
      <c r="D152" s="2">
        <v>1</v>
      </c>
      <c r="E152" s="2">
        <v>0</v>
      </c>
      <c r="F152" s="2">
        <v>56</v>
      </c>
      <c r="G152" s="2">
        <v>0</v>
      </c>
      <c r="H152" s="2">
        <v>56</v>
      </c>
      <c r="I152" s="2">
        <v>0</v>
      </c>
      <c r="J152" s="2">
        <v>365698</v>
      </c>
      <c r="K152" s="2">
        <v>0</v>
      </c>
      <c r="L152" s="2">
        <v>2736444</v>
      </c>
      <c r="M152" s="12">
        <v>0</v>
      </c>
      <c r="N152" s="6">
        <v>1013.5</v>
      </c>
      <c r="O152" s="2">
        <v>592.6</v>
      </c>
      <c r="P152" s="2">
        <v>420.9</v>
      </c>
      <c r="Q152" s="2">
        <v>56</v>
      </c>
      <c r="R152" s="7">
        <v>365697.99999999977</v>
      </c>
      <c r="S152" s="35">
        <f t="shared" si="16"/>
        <v>1</v>
      </c>
      <c r="T152" s="6">
        <f t="shared" si="17"/>
        <v>18.098214285714285</v>
      </c>
      <c r="U152" s="2">
        <f t="shared" si="18"/>
        <v>10.582142857142857</v>
      </c>
      <c r="V152" s="2">
        <f t="shared" si="19"/>
        <v>360.82683769116898</v>
      </c>
      <c r="W152" s="12">
        <f t="shared" si="20"/>
        <v>617.10766115423519</v>
      </c>
      <c r="X152" s="7">
        <f t="shared" si="21"/>
        <v>6530.3214285714248</v>
      </c>
    </row>
    <row r="153" spans="1:24" ht="23.25" thickBot="1">
      <c r="A153" s="23" t="s">
        <v>336</v>
      </c>
      <c r="B153" s="6">
        <v>19</v>
      </c>
      <c r="C153" s="2">
        <v>18</v>
      </c>
      <c r="D153" s="2">
        <v>1</v>
      </c>
      <c r="E153" s="2">
        <v>0</v>
      </c>
      <c r="F153" s="2">
        <v>189</v>
      </c>
      <c r="G153" s="2">
        <v>182</v>
      </c>
      <c r="H153" s="2">
        <v>7</v>
      </c>
      <c r="I153" s="2">
        <v>0</v>
      </c>
      <c r="J153" s="2">
        <v>1137116</v>
      </c>
      <c r="K153" s="2">
        <v>0</v>
      </c>
      <c r="L153" s="2">
        <v>480000</v>
      </c>
      <c r="M153" s="12">
        <v>0</v>
      </c>
      <c r="N153" s="6">
        <v>17761.419999999998</v>
      </c>
      <c r="O153" s="2">
        <v>3921.1599999999994</v>
      </c>
      <c r="P153" s="2">
        <v>13840.26</v>
      </c>
      <c r="Q153" s="2">
        <v>189</v>
      </c>
      <c r="R153" s="7">
        <v>1137116.0000000002</v>
      </c>
      <c r="S153" s="35">
        <f t="shared" si="16"/>
        <v>3.7037037037037035E-2</v>
      </c>
      <c r="T153" s="6">
        <f t="shared" si="17"/>
        <v>93.97576719576719</v>
      </c>
      <c r="U153" s="2">
        <f t="shared" si="18"/>
        <v>20.746878306878305</v>
      </c>
      <c r="V153" s="2">
        <f t="shared" si="19"/>
        <v>64.021682951025326</v>
      </c>
      <c r="W153" s="12">
        <f t="shared" si="20"/>
        <v>289.99479745789523</v>
      </c>
      <c r="X153" s="7">
        <f t="shared" si="21"/>
        <v>6016.4867724867736</v>
      </c>
    </row>
    <row r="154" spans="1:24" ht="13.5" thickBot="1">
      <c r="A154" s="23" t="s">
        <v>143</v>
      </c>
      <c r="B154" s="6">
        <v>1</v>
      </c>
      <c r="C154" s="2">
        <v>1</v>
      </c>
      <c r="D154" s="2">
        <v>0</v>
      </c>
      <c r="E154" s="2">
        <v>0</v>
      </c>
      <c r="F154" s="2">
        <v>54</v>
      </c>
      <c r="G154" s="2">
        <v>54</v>
      </c>
      <c r="H154" s="2">
        <v>0</v>
      </c>
      <c r="I154" s="2">
        <v>0</v>
      </c>
      <c r="J154" s="2">
        <v>751191.9</v>
      </c>
      <c r="K154" s="2">
        <v>0</v>
      </c>
      <c r="L154" s="2">
        <v>0</v>
      </c>
      <c r="M154" s="12">
        <v>0</v>
      </c>
      <c r="N154" s="6">
        <v>1241.2</v>
      </c>
      <c r="O154" s="2">
        <v>484.6</v>
      </c>
      <c r="P154" s="2">
        <v>756.6</v>
      </c>
      <c r="Q154" s="2">
        <v>54</v>
      </c>
      <c r="R154" s="7">
        <v>751191.90000000049</v>
      </c>
      <c r="S154" s="35">
        <f t="shared" si="16"/>
        <v>0</v>
      </c>
      <c r="T154" s="6">
        <f t="shared" si="17"/>
        <v>22.985185185185188</v>
      </c>
      <c r="U154" s="2">
        <f t="shared" si="18"/>
        <v>8.9740740740740748</v>
      </c>
      <c r="V154" s="2">
        <f t="shared" si="19"/>
        <v>605.21422816629104</v>
      </c>
      <c r="W154" s="12">
        <f t="shared" si="20"/>
        <v>1550.1277342137855</v>
      </c>
      <c r="X154" s="7">
        <f t="shared" si="21"/>
        <v>13910.961111111121</v>
      </c>
    </row>
    <row r="155" spans="1:24" ht="13.5" thickBot="1">
      <c r="A155" s="23" t="s">
        <v>144</v>
      </c>
      <c r="B155" s="6">
        <v>27</v>
      </c>
      <c r="C155" s="2">
        <v>26</v>
      </c>
      <c r="D155" s="2">
        <v>1</v>
      </c>
      <c r="E155" s="2">
        <v>0</v>
      </c>
      <c r="F155" s="2">
        <v>944</v>
      </c>
      <c r="G155" s="2">
        <v>924</v>
      </c>
      <c r="H155" s="2">
        <v>20</v>
      </c>
      <c r="I155" s="2">
        <v>0</v>
      </c>
      <c r="J155" s="2">
        <v>33993118.880000003</v>
      </c>
      <c r="K155" s="2">
        <v>3522355.57</v>
      </c>
      <c r="L155" s="2">
        <v>0</v>
      </c>
      <c r="M155" s="12">
        <v>3784680</v>
      </c>
      <c r="N155" s="6">
        <v>35461.89</v>
      </c>
      <c r="O155" s="2">
        <v>11789.789999999999</v>
      </c>
      <c r="P155" s="2">
        <v>23672.1</v>
      </c>
      <c r="Q155" s="2">
        <v>944</v>
      </c>
      <c r="R155" s="7">
        <v>33896317.880000003</v>
      </c>
      <c r="S155" s="35">
        <f t="shared" si="16"/>
        <v>2.1186440677966101E-2</v>
      </c>
      <c r="T155" s="6">
        <f t="shared" si="17"/>
        <v>37.565561440677968</v>
      </c>
      <c r="U155" s="2">
        <f t="shared" si="18"/>
        <v>12.489184322033898</v>
      </c>
      <c r="V155" s="2">
        <f t="shared" si="19"/>
        <v>955.85198307253233</v>
      </c>
      <c r="W155" s="12">
        <f t="shared" si="20"/>
        <v>2875.0569670876248</v>
      </c>
      <c r="X155" s="7">
        <f t="shared" si="21"/>
        <v>35907.116398305086</v>
      </c>
    </row>
    <row r="156" spans="1:24" ht="23.25" customHeight="1" thickBot="1">
      <c r="A156" s="23" t="s">
        <v>145</v>
      </c>
      <c r="B156" s="6">
        <v>3</v>
      </c>
      <c r="C156" s="2">
        <v>3</v>
      </c>
      <c r="D156" s="2">
        <v>0</v>
      </c>
      <c r="E156" s="2">
        <v>0</v>
      </c>
      <c r="F156" s="2">
        <v>170</v>
      </c>
      <c r="G156" s="2">
        <v>170</v>
      </c>
      <c r="H156" s="2">
        <v>0</v>
      </c>
      <c r="I156" s="2">
        <v>0</v>
      </c>
      <c r="J156" s="2">
        <v>4005165.05</v>
      </c>
      <c r="K156" s="2">
        <v>0</v>
      </c>
      <c r="L156" s="2">
        <v>366216</v>
      </c>
      <c r="M156" s="12">
        <v>0</v>
      </c>
      <c r="N156" s="6">
        <v>6552.23</v>
      </c>
      <c r="O156" s="2">
        <v>2973.62</v>
      </c>
      <c r="P156" s="2">
        <v>3578.61</v>
      </c>
      <c r="Q156" s="2">
        <v>170</v>
      </c>
      <c r="R156" s="7">
        <v>4005165.0500000007</v>
      </c>
      <c r="S156" s="35">
        <f t="shared" si="16"/>
        <v>0</v>
      </c>
      <c r="T156" s="6">
        <f t="shared" si="17"/>
        <v>38.542529411764704</v>
      </c>
      <c r="U156" s="2">
        <f t="shared" si="18"/>
        <v>17.491882352941175</v>
      </c>
      <c r="V156" s="2">
        <f t="shared" si="19"/>
        <v>611.26746924329598</v>
      </c>
      <c r="W156" s="12">
        <f t="shared" si="20"/>
        <v>1346.8987463092126</v>
      </c>
      <c r="X156" s="7">
        <f t="shared" si="21"/>
        <v>23559.794411764709</v>
      </c>
    </row>
    <row r="157" spans="1:24" ht="13.5" thickBot="1">
      <c r="A157" s="23" t="s">
        <v>146</v>
      </c>
      <c r="B157" s="6">
        <v>10</v>
      </c>
      <c r="C157" s="2">
        <v>5</v>
      </c>
      <c r="D157" s="2">
        <v>5</v>
      </c>
      <c r="E157" s="2">
        <v>0</v>
      </c>
      <c r="F157" s="2">
        <v>473</v>
      </c>
      <c r="G157" s="2">
        <v>64</v>
      </c>
      <c r="H157" s="2">
        <v>409</v>
      </c>
      <c r="I157" s="2">
        <v>0</v>
      </c>
      <c r="J157" s="2">
        <v>21983890.300000001</v>
      </c>
      <c r="K157" s="2">
        <v>0</v>
      </c>
      <c r="L157" s="2">
        <v>18393520</v>
      </c>
      <c r="M157" s="12">
        <v>0</v>
      </c>
      <c r="N157" s="6">
        <v>13247.18</v>
      </c>
      <c r="O157" s="2">
        <v>6827.73</v>
      </c>
      <c r="P157" s="2">
        <v>6419.45</v>
      </c>
      <c r="Q157" s="2">
        <v>473</v>
      </c>
      <c r="R157" s="7">
        <v>21752905.760000005</v>
      </c>
      <c r="S157" s="35">
        <f t="shared" si="16"/>
        <v>0.86469344608879495</v>
      </c>
      <c r="T157" s="6">
        <f t="shared" si="17"/>
        <v>28.006723044397464</v>
      </c>
      <c r="U157" s="2">
        <f t="shared" si="18"/>
        <v>14.434947145877377</v>
      </c>
      <c r="V157" s="2">
        <f t="shared" si="19"/>
        <v>1642.0782204212524</v>
      </c>
      <c r="W157" s="12">
        <f t="shared" si="20"/>
        <v>3185.9645533727912</v>
      </c>
      <c r="X157" s="7">
        <f t="shared" si="21"/>
        <v>45989.229936575066</v>
      </c>
    </row>
    <row r="158" spans="1:24" ht="13.5" thickBot="1">
      <c r="A158" s="23" t="s">
        <v>147</v>
      </c>
      <c r="B158" s="6">
        <v>3</v>
      </c>
      <c r="C158" s="2">
        <v>2</v>
      </c>
      <c r="D158" s="2">
        <v>1</v>
      </c>
      <c r="E158" s="2">
        <v>0</v>
      </c>
      <c r="F158" s="2">
        <v>322</v>
      </c>
      <c r="G158" s="2">
        <v>238</v>
      </c>
      <c r="H158" s="2">
        <v>84</v>
      </c>
      <c r="I158" s="2">
        <v>0</v>
      </c>
      <c r="J158" s="2">
        <v>3615924</v>
      </c>
      <c r="K158" s="2">
        <v>0</v>
      </c>
      <c r="L158" s="2">
        <v>1240000</v>
      </c>
      <c r="M158" s="12">
        <v>0</v>
      </c>
      <c r="N158" s="6">
        <v>10216.299999999999</v>
      </c>
      <c r="O158" s="2">
        <v>4053</v>
      </c>
      <c r="P158" s="2">
        <v>6163.3</v>
      </c>
      <c r="Q158" s="2">
        <v>322</v>
      </c>
      <c r="R158" s="7">
        <v>3615924.0000000014</v>
      </c>
      <c r="S158" s="35">
        <f t="shared" si="16"/>
        <v>0.2608695652173913</v>
      </c>
      <c r="T158" s="6">
        <f t="shared" si="17"/>
        <v>31.727639751552793</v>
      </c>
      <c r="U158" s="2">
        <f t="shared" si="18"/>
        <v>12.586956521739131</v>
      </c>
      <c r="V158" s="2">
        <f t="shared" si="19"/>
        <v>353.93674813778</v>
      </c>
      <c r="W158" s="12">
        <f t="shared" si="20"/>
        <v>892.15988156920832</v>
      </c>
      <c r="X158" s="7">
        <f t="shared" si="21"/>
        <v>11229.577639751556</v>
      </c>
    </row>
    <row r="159" spans="1:24" ht="13.5" thickBot="1">
      <c r="A159" s="23" t="s">
        <v>148</v>
      </c>
      <c r="B159" s="6">
        <v>3</v>
      </c>
      <c r="C159" s="2">
        <v>3</v>
      </c>
      <c r="D159" s="2">
        <v>0</v>
      </c>
      <c r="E159" s="2">
        <v>0</v>
      </c>
      <c r="F159" s="2">
        <v>161</v>
      </c>
      <c r="G159" s="2">
        <v>161</v>
      </c>
      <c r="H159" s="2">
        <v>0</v>
      </c>
      <c r="I159" s="2">
        <v>0</v>
      </c>
      <c r="J159" s="2">
        <v>6685164</v>
      </c>
      <c r="K159" s="2">
        <v>0</v>
      </c>
      <c r="L159" s="2">
        <v>0</v>
      </c>
      <c r="M159" s="12">
        <v>117474</v>
      </c>
      <c r="N159" s="6">
        <v>10883</v>
      </c>
      <c r="O159" s="2">
        <v>3483</v>
      </c>
      <c r="P159" s="2">
        <v>7400</v>
      </c>
      <c r="Q159" s="2">
        <v>161</v>
      </c>
      <c r="R159" s="7">
        <v>6685163.9999999963</v>
      </c>
      <c r="S159" s="35">
        <f t="shared" si="16"/>
        <v>0</v>
      </c>
      <c r="T159" s="6">
        <f t="shared" si="17"/>
        <v>67.596273291925471</v>
      </c>
      <c r="U159" s="2">
        <f t="shared" si="18"/>
        <v>21.633540372670808</v>
      </c>
      <c r="V159" s="2">
        <f t="shared" si="19"/>
        <v>614.27584305797996</v>
      </c>
      <c r="W159" s="12">
        <f t="shared" si="20"/>
        <v>1919.3695090439267</v>
      </c>
      <c r="X159" s="7">
        <f t="shared" si="21"/>
        <v>41522.757763975133</v>
      </c>
    </row>
    <row r="160" spans="1:24" ht="13.5" thickBot="1">
      <c r="A160" s="23" t="s">
        <v>149</v>
      </c>
      <c r="B160" s="6">
        <v>4</v>
      </c>
      <c r="C160" s="2">
        <v>3</v>
      </c>
      <c r="D160" s="2">
        <v>1</v>
      </c>
      <c r="E160" s="2">
        <v>0</v>
      </c>
      <c r="F160" s="2">
        <v>129</v>
      </c>
      <c r="G160" s="2">
        <v>69</v>
      </c>
      <c r="H160" s="2">
        <v>60</v>
      </c>
      <c r="I160" s="2">
        <v>0</v>
      </c>
      <c r="J160" s="2">
        <v>2030716</v>
      </c>
      <c r="K160" s="2">
        <v>0</v>
      </c>
      <c r="L160" s="2">
        <v>4465062.24</v>
      </c>
      <c r="M160" s="12">
        <v>0</v>
      </c>
      <c r="N160" s="6">
        <v>4950.92</v>
      </c>
      <c r="O160" s="2">
        <v>2103</v>
      </c>
      <c r="P160" s="2">
        <v>2847.92</v>
      </c>
      <c r="Q160" s="2">
        <v>129</v>
      </c>
      <c r="R160" s="7">
        <v>2030715.9999999979</v>
      </c>
      <c r="S160" s="35">
        <f t="shared" si="16"/>
        <v>0.46511627906976744</v>
      </c>
      <c r="T160" s="6">
        <f t="shared" si="17"/>
        <v>38.379224806201549</v>
      </c>
      <c r="U160" s="2">
        <f t="shared" si="18"/>
        <v>16.302325581395348</v>
      </c>
      <c r="V160" s="2">
        <f t="shared" si="19"/>
        <v>410.16942305672438</v>
      </c>
      <c r="W160" s="12">
        <f t="shared" si="20"/>
        <v>965.6281502615301</v>
      </c>
      <c r="X160" s="7">
        <f t="shared" si="21"/>
        <v>15741.984496124014</v>
      </c>
    </row>
    <row r="161" spans="1:24" ht="13.5" thickBot="1">
      <c r="A161" s="23" t="s">
        <v>150</v>
      </c>
      <c r="B161" s="6">
        <v>2</v>
      </c>
      <c r="C161" s="2">
        <v>0</v>
      </c>
      <c r="D161" s="2">
        <v>2</v>
      </c>
      <c r="E161" s="2">
        <v>0</v>
      </c>
      <c r="F161" s="2">
        <v>56</v>
      </c>
      <c r="G161" s="2">
        <v>0</v>
      </c>
      <c r="H161" s="2">
        <v>56</v>
      </c>
      <c r="I161" s="2">
        <v>0</v>
      </c>
      <c r="J161" s="2">
        <v>1190312.8999999999</v>
      </c>
      <c r="K161" s="2">
        <v>0</v>
      </c>
      <c r="L161" s="2">
        <v>540</v>
      </c>
      <c r="M161" s="12">
        <v>117424</v>
      </c>
      <c r="N161" s="6">
        <v>949</v>
      </c>
      <c r="O161" s="2">
        <v>949</v>
      </c>
      <c r="P161" s="2">
        <v>0</v>
      </c>
      <c r="Q161" s="2">
        <v>56</v>
      </c>
      <c r="R161" s="7">
        <v>1190312.8999999997</v>
      </c>
      <c r="S161" s="35">
        <f t="shared" si="16"/>
        <v>1</v>
      </c>
      <c r="T161" s="6">
        <f t="shared" si="17"/>
        <v>16.946428571428573</v>
      </c>
      <c r="U161" s="2">
        <f t="shared" si="18"/>
        <v>16.946428571428573</v>
      </c>
      <c r="V161" s="2">
        <f t="shared" si="19"/>
        <v>1254.2812434141197</v>
      </c>
      <c r="W161" s="12">
        <f t="shared" si="20"/>
        <v>1254.2812434141197</v>
      </c>
      <c r="X161" s="7">
        <f t="shared" si="21"/>
        <v>21255.587499999994</v>
      </c>
    </row>
    <row r="162" spans="1:24" ht="13.5" thickBot="1">
      <c r="A162" s="23" t="s">
        <v>151</v>
      </c>
      <c r="B162" s="6">
        <v>1</v>
      </c>
      <c r="C162" s="2">
        <v>1</v>
      </c>
      <c r="D162" s="2">
        <v>0</v>
      </c>
      <c r="E162" s="2">
        <v>0</v>
      </c>
      <c r="F162" s="2">
        <v>193</v>
      </c>
      <c r="G162" s="2">
        <v>193</v>
      </c>
      <c r="H162" s="2">
        <v>0</v>
      </c>
      <c r="I162" s="2">
        <v>0</v>
      </c>
      <c r="J162" s="2">
        <v>5716414</v>
      </c>
      <c r="K162" s="2">
        <v>0</v>
      </c>
      <c r="L162" s="2">
        <v>0</v>
      </c>
      <c r="M162" s="12">
        <v>1026880</v>
      </c>
      <c r="N162" s="6">
        <v>4034</v>
      </c>
      <c r="O162" s="2">
        <v>2668</v>
      </c>
      <c r="P162" s="2">
        <v>1366</v>
      </c>
      <c r="Q162" s="2">
        <v>193</v>
      </c>
      <c r="R162" s="7">
        <v>5716413.9999999925</v>
      </c>
      <c r="S162" s="35">
        <f t="shared" si="16"/>
        <v>0</v>
      </c>
      <c r="T162" s="6">
        <f t="shared" si="17"/>
        <v>20.901554404145077</v>
      </c>
      <c r="U162" s="2">
        <f t="shared" si="18"/>
        <v>13.823834196891191</v>
      </c>
      <c r="V162" s="2">
        <f t="shared" si="19"/>
        <v>1417.0585027268203</v>
      </c>
      <c r="W162" s="12">
        <f t="shared" si="20"/>
        <v>2142.5839580209868</v>
      </c>
      <c r="X162" s="7">
        <f t="shared" si="21"/>
        <v>29618.725388600997</v>
      </c>
    </row>
    <row r="163" spans="1:24" ht="13.5" thickBot="1">
      <c r="A163" s="23" t="s">
        <v>152</v>
      </c>
      <c r="B163" s="6">
        <v>1</v>
      </c>
      <c r="C163" s="2">
        <v>1</v>
      </c>
      <c r="D163" s="2">
        <v>0</v>
      </c>
      <c r="E163" s="2">
        <v>0</v>
      </c>
      <c r="F163" s="2">
        <v>127</v>
      </c>
      <c r="G163" s="2">
        <v>127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12">
        <v>0</v>
      </c>
      <c r="N163" s="6">
        <v>3839</v>
      </c>
      <c r="O163" s="2">
        <v>1639</v>
      </c>
      <c r="P163" s="2">
        <v>2200</v>
      </c>
      <c r="Q163" s="2">
        <v>127</v>
      </c>
      <c r="R163" s="7">
        <v>0</v>
      </c>
      <c r="S163" s="35">
        <f t="shared" si="16"/>
        <v>0</v>
      </c>
      <c r="T163" s="6">
        <f t="shared" si="17"/>
        <v>30.228346456692915</v>
      </c>
      <c r="U163" s="2">
        <f t="shared" si="18"/>
        <v>12.905511811023622</v>
      </c>
      <c r="V163" s="2">
        <f t="shared" si="19"/>
        <v>0</v>
      </c>
      <c r="W163" s="12">
        <f t="shared" si="20"/>
        <v>0</v>
      </c>
      <c r="X163" s="7">
        <f t="shared" si="21"/>
        <v>0</v>
      </c>
    </row>
    <row r="164" spans="1:24" ht="13.5" thickBot="1">
      <c r="A164" s="23" t="s">
        <v>153</v>
      </c>
      <c r="B164" s="6">
        <v>1</v>
      </c>
      <c r="C164" s="2">
        <v>1</v>
      </c>
      <c r="D164" s="2">
        <v>0</v>
      </c>
      <c r="E164" s="2">
        <v>0</v>
      </c>
      <c r="F164" s="2">
        <v>132</v>
      </c>
      <c r="G164" s="2">
        <v>132</v>
      </c>
      <c r="H164" s="2">
        <v>0</v>
      </c>
      <c r="I164" s="2">
        <v>0</v>
      </c>
      <c r="J164" s="2">
        <v>3043334</v>
      </c>
      <c r="K164" s="2">
        <v>0</v>
      </c>
      <c r="L164" s="2">
        <v>0</v>
      </c>
      <c r="M164" s="12">
        <v>0</v>
      </c>
      <c r="N164" s="6">
        <v>3412</v>
      </c>
      <c r="O164" s="2">
        <v>1325</v>
      </c>
      <c r="P164" s="2">
        <v>2087</v>
      </c>
      <c r="Q164" s="2">
        <v>132</v>
      </c>
      <c r="R164" s="7">
        <v>3043333.9999999991</v>
      </c>
      <c r="S164" s="35">
        <f t="shared" si="16"/>
        <v>0</v>
      </c>
      <c r="T164" s="6">
        <f t="shared" si="17"/>
        <v>25.848484848484848</v>
      </c>
      <c r="U164" s="2">
        <f t="shared" si="18"/>
        <v>10.037878787878787</v>
      </c>
      <c r="V164" s="2">
        <f t="shared" si="19"/>
        <v>891.95017584994116</v>
      </c>
      <c r="W164" s="12">
        <f t="shared" si="20"/>
        <v>2296.8558490566029</v>
      </c>
      <c r="X164" s="7">
        <f t="shared" si="21"/>
        <v>23055.560606060601</v>
      </c>
    </row>
    <row r="165" spans="1:24" ht="13.5" thickBot="1">
      <c r="A165" s="23" t="s">
        <v>154</v>
      </c>
      <c r="B165" s="6">
        <v>1</v>
      </c>
      <c r="C165" s="2">
        <v>1</v>
      </c>
      <c r="D165" s="2">
        <v>0</v>
      </c>
      <c r="E165" s="2">
        <v>0</v>
      </c>
      <c r="F165" s="2">
        <v>92</v>
      </c>
      <c r="G165" s="2">
        <v>92</v>
      </c>
      <c r="H165" s="2">
        <v>0</v>
      </c>
      <c r="I165" s="2">
        <v>0</v>
      </c>
      <c r="J165" s="2">
        <v>10094254.91</v>
      </c>
      <c r="K165" s="2">
        <v>455457</v>
      </c>
      <c r="L165" s="2">
        <v>0</v>
      </c>
      <c r="M165" s="12">
        <v>89880</v>
      </c>
      <c r="N165" s="6">
        <v>2300</v>
      </c>
      <c r="O165" s="2">
        <v>1274</v>
      </c>
      <c r="P165" s="2">
        <v>1026</v>
      </c>
      <c r="Q165" s="2">
        <v>92</v>
      </c>
      <c r="R165" s="7">
        <v>10094254.910000011</v>
      </c>
      <c r="S165" s="35">
        <f t="shared" si="16"/>
        <v>0</v>
      </c>
      <c r="T165" s="6">
        <f t="shared" si="17"/>
        <v>25</v>
      </c>
      <c r="U165" s="2">
        <f t="shared" si="18"/>
        <v>13.847826086956522</v>
      </c>
      <c r="V165" s="2">
        <f t="shared" si="19"/>
        <v>4388.8064826087002</v>
      </c>
      <c r="W165" s="12">
        <f t="shared" si="20"/>
        <v>7923.277009419161</v>
      </c>
      <c r="X165" s="7">
        <f t="shared" si="21"/>
        <v>109720.16206521752</v>
      </c>
    </row>
    <row r="166" spans="1:24" ht="13.5" thickBot="1">
      <c r="A166" s="23" t="s">
        <v>155</v>
      </c>
      <c r="B166" s="6">
        <v>1</v>
      </c>
      <c r="C166" s="2">
        <v>1</v>
      </c>
      <c r="D166" s="2">
        <v>0</v>
      </c>
      <c r="E166" s="2">
        <v>0</v>
      </c>
      <c r="F166" s="2">
        <v>219</v>
      </c>
      <c r="G166" s="2">
        <v>219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12">
        <v>0</v>
      </c>
      <c r="N166" s="6">
        <v>6385</v>
      </c>
      <c r="O166" s="2">
        <v>3353</v>
      </c>
      <c r="P166" s="2">
        <v>3032</v>
      </c>
      <c r="Q166" s="2">
        <v>219</v>
      </c>
      <c r="R166" s="7">
        <v>0</v>
      </c>
      <c r="S166" s="35">
        <f t="shared" si="16"/>
        <v>0</v>
      </c>
      <c r="T166" s="6">
        <f t="shared" si="17"/>
        <v>29.155251141552512</v>
      </c>
      <c r="U166" s="2">
        <f t="shared" si="18"/>
        <v>15.310502283105023</v>
      </c>
      <c r="V166" s="2">
        <f t="shared" si="19"/>
        <v>0</v>
      </c>
      <c r="W166" s="12">
        <f t="shared" si="20"/>
        <v>0</v>
      </c>
      <c r="X166" s="7">
        <f t="shared" si="21"/>
        <v>0</v>
      </c>
    </row>
    <row r="167" spans="1:24" ht="13.5" thickBot="1">
      <c r="A167" s="23" t="s">
        <v>156</v>
      </c>
      <c r="B167" s="6">
        <v>3</v>
      </c>
      <c r="C167" s="2">
        <v>2</v>
      </c>
      <c r="D167" s="2">
        <v>1</v>
      </c>
      <c r="E167" s="2">
        <v>0</v>
      </c>
      <c r="F167" s="2">
        <v>95</v>
      </c>
      <c r="G167" s="2">
        <v>76</v>
      </c>
      <c r="H167" s="2">
        <v>19</v>
      </c>
      <c r="I167" s="2">
        <v>0</v>
      </c>
      <c r="J167" s="2">
        <v>310782</v>
      </c>
      <c r="K167" s="2">
        <v>0</v>
      </c>
      <c r="L167" s="2">
        <v>0</v>
      </c>
      <c r="M167" s="12">
        <v>0</v>
      </c>
      <c r="N167" s="6">
        <v>6443</v>
      </c>
      <c r="O167" s="2">
        <v>1894</v>
      </c>
      <c r="P167" s="2">
        <v>4549</v>
      </c>
      <c r="Q167" s="2">
        <v>95</v>
      </c>
      <c r="R167" s="7">
        <v>310781.99999999814</v>
      </c>
      <c r="S167" s="35">
        <f t="shared" si="16"/>
        <v>0.2</v>
      </c>
      <c r="T167" s="6">
        <f t="shared" si="17"/>
        <v>67.821052631578951</v>
      </c>
      <c r="U167" s="2">
        <f t="shared" si="18"/>
        <v>19.936842105263157</v>
      </c>
      <c r="V167" s="2">
        <f t="shared" si="19"/>
        <v>48.235604532049997</v>
      </c>
      <c r="W167" s="12">
        <f t="shared" si="20"/>
        <v>164.08764519535276</v>
      </c>
      <c r="X167" s="7">
        <f t="shared" si="21"/>
        <v>3271.3894736841908</v>
      </c>
    </row>
    <row r="168" spans="1:24" ht="13.5" thickBot="1">
      <c r="A168" s="23" t="s">
        <v>157</v>
      </c>
      <c r="B168" s="6">
        <v>2</v>
      </c>
      <c r="C168" s="2">
        <v>1</v>
      </c>
      <c r="D168" s="2">
        <v>1</v>
      </c>
      <c r="E168" s="2">
        <v>0</v>
      </c>
      <c r="F168" s="2">
        <v>118</v>
      </c>
      <c r="G168" s="2">
        <v>118</v>
      </c>
      <c r="H168" s="2">
        <v>0</v>
      </c>
      <c r="I168" s="2">
        <v>0</v>
      </c>
      <c r="J168" s="2">
        <v>0</v>
      </c>
      <c r="K168" s="2">
        <v>0</v>
      </c>
      <c r="L168" s="2">
        <v>5482388</v>
      </c>
      <c r="M168" s="12">
        <v>0</v>
      </c>
      <c r="N168" s="6">
        <v>3406</v>
      </c>
      <c r="O168" s="2">
        <v>1585</v>
      </c>
      <c r="P168" s="2">
        <v>1821</v>
      </c>
      <c r="Q168" s="2">
        <v>118</v>
      </c>
      <c r="R168" s="7">
        <v>0</v>
      </c>
      <c r="S168" s="35">
        <f t="shared" si="16"/>
        <v>0</v>
      </c>
      <c r="T168" s="6">
        <f t="shared" si="17"/>
        <v>28.864406779661017</v>
      </c>
      <c r="U168" s="2">
        <f t="shared" si="18"/>
        <v>13.432203389830509</v>
      </c>
      <c r="V168" s="2">
        <f t="shared" si="19"/>
        <v>0</v>
      </c>
      <c r="W168" s="12">
        <f t="shared" si="20"/>
        <v>0</v>
      </c>
      <c r="X168" s="7">
        <f t="shared" si="21"/>
        <v>0</v>
      </c>
    </row>
    <row r="169" spans="1:24" ht="13.5" thickBot="1">
      <c r="A169" s="23" t="s">
        <v>158</v>
      </c>
      <c r="B169" s="6">
        <v>1</v>
      </c>
      <c r="C169" s="2">
        <v>1</v>
      </c>
      <c r="D169" s="2">
        <v>0</v>
      </c>
      <c r="E169" s="2">
        <v>0</v>
      </c>
      <c r="F169" s="2">
        <v>66</v>
      </c>
      <c r="G169" s="2">
        <v>66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12">
        <v>0</v>
      </c>
      <c r="N169" s="6">
        <v>1302</v>
      </c>
      <c r="O169" s="2">
        <v>967</v>
      </c>
      <c r="P169" s="2">
        <v>335</v>
      </c>
      <c r="Q169" s="2">
        <v>66</v>
      </c>
      <c r="R169" s="7">
        <v>0</v>
      </c>
      <c r="S169" s="35">
        <f t="shared" si="16"/>
        <v>0</v>
      </c>
      <c r="T169" s="6">
        <f t="shared" si="17"/>
        <v>19.727272727272727</v>
      </c>
      <c r="U169" s="2">
        <f t="shared" si="18"/>
        <v>14.651515151515152</v>
      </c>
      <c r="V169" s="2">
        <f t="shared" si="19"/>
        <v>0</v>
      </c>
      <c r="W169" s="12">
        <f t="shared" si="20"/>
        <v>0</v>
      </c>
      <c r="X169" s="7">
        <f t="shared" si="21"/>
        <v>0</v>
      </c>
    </row>
    <row r="170" spans="1:24" ht="13.5" thickBot="1">
      <c r="A170" s="23" t="s">
        <v>159</v>
      </c>
      <c r="B170" s="6">
        <v>1</v>
      </c>
      <c r="C170" s="2">
        <v>1</v>
      </c>
      <c r="D170" s="2">
        <v>0</v>
      </c>
      <c r="E170" s="2">
        <v>0</v>
      </c>
      <c r="F170" s="2">
        <v>132</v>
      </c>
      <c r="G170" s="2">
        <v>132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12">
        <v>0</v>
      </c>
      <c r="N170" s="6">
        <v>2969</v>
      </c>
      <c r="O170" s="2">
        <v>1699</v>
      </c>
      <c r="P170" s="2">
        <v>1270</v>
      </c>
      <c r="Q170" s="2">
        <v>132</v>
      </c>
      <c r="R170" s="7">
        <v>0</v>
      </c>
      <c r="S170" s="35">
        <f t="shared" si="16"/>
        <v>0</v>
      </c>
      <c r="T170" s="6">
        <f t="shared" si="17"/>
        <v>22.492424242424242</v>
      </c>
      <c r="U170" s="2">
        <f t="shared" si="18"/>
        <v>12.871212121212121</v>
      </c>
      <c r="V170" s="2">
        <f t="shared" si="19"/>
        <v>0</v>
      </c>
      <c r="W170" s="12">
        <f t="shared" si="20"/>
        <v>0</v>
      </c>
      <c r="X170" s="7">
        <f t="shared" si="21"/>
        <v>0</v>
      </c>
    </row>
    <row r="171" spans="1:24" ht="13.5" thickBot="1">
      <c r="A171" s="23" t="s">
        <v>160</v>
      </c>
      <c r="B171" s="6">
        <v>1</v>
      </c>
      <c r="C171" s="2">
        <v>1</v>
      </c>
      <c r="D171" s="2">
        <v>0</v>
      </c>
      <c r="E171" s="2">
        <v>0</v>
      </c>
      <c r="F171" s="2">
        <v>116</v>
      </c>
      <c r="G171" s="2">
        <v>116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12">
        <v>0</v>
      </c>
      <c r="N171" s="6">
        <v>2937</v>
      </c>
      <c r="O171" s="2">
        <v>1683</v>
      </c>
      <c r="P171" s="2">
        <v>1254</v>
      </c>
      <c r="Q171" s="2">
        <v>116</v>
      </c>
      <c r="R171" s="7">
        <v>0</v>
      </c>
      <c r="S171" s="35">
        <f t="shared" si="16"/>
        <v>0</v>
      </c>
      <c r="T171" s="6">
        <f t="shared" si="17"/>
        <v>25.318965517241381</v>
      </c>
      <c r="U171" s="2">
        <f t="shared" si="18"/>
        <v>14.508620689655173</v>
      </c>
      <c r="V171" s="2">
        <f t="shared" si="19"/>
        <v>0</v>
      </c>
      <c r="W171" s="12">
        <f t="shared" si="20"/>
        <v>0</v>
      </c>
      <c r="X171" s="7">
        <f t="shared" si="21"/>
        <v>0</v>
      </c>
    </row>
    <row r="172" spans="1:24" ht="13.5" thickBot="1">
      <c r="A172" s="23" t="s">
        <v>161</v>
      </c>
      <c r="B172" s="6">
        <v>1</v>
      </c>
      <c r="C172" s="2">
        <v>1</v>
      </c>
      <c r="D172" s="2">
        <v>0</v>
      </c>
      <c r="E172" s="2">
        <v>0</v>
      </c>
      <c r="F172" s="2">
        <v>96</v>
      </c>
      <c r="G172" s="2">
        <v>96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12">
        <v>0</v>
      </c>
      <c r="N172" s="6">
        <v>4662</v>
      </c>
      <c r="O172" s="2">
        <v>2378</v>
      </c>
      <c r="P172" s="2">
        <v>2284</v>
      </c>
      <c r="Q172" s="2">
        <v>96</v>
      </c>
      <c r="R172" s="7">
        <v>0</v>
      </c>
      <c r="S172" s="35">
        <f t="shared" si="16"/>
        <v>0</v>
      </c>
      <c r="T172" s="6">
        <f t="shared" si="17"/>
        <v>48.5625</v>
      </c>
      <c r="U172" s="2">
        <f t="shared" si="18"/>
        <v>24.770833333333332</v>
      </c>
      <c r="V172" s="2">
        <f t="shared" si="19"/>
        <v>0</v>
      </c>
      <c r="W172" s="12">
        <f t="shared" si="20"/>
        <v>0</v>
      </c>
      <c r="X172" s="7">
        <f t="shared" si="21"/>
        <v>0</v>
      </c>
    </row>
    <row r="173" spans="1:24" ht="13.5" thickBot="1">
      <c r="A173" s="23" t="s">
        <v>162</v>
      </c>
      <c r="B173" s="6">
        <v>1</v>
      </c>
      <c r="C173" s="2">
        <v>1</v>
      </c>
      <c r="D173" s="2">
        <v>0</v>
      </c>
      <c r="E173" s="2">
        <v>0</v>
      </c>
      <c r="F173" s="2">
        <v>37</v>
      </c>
      <c r="G173" s="2">
        <v>37</v>
      </c>
      <c r="H173" s="2">
        <v>0</v>
      </c>
      <c r="I173" s="2">
        <v>0</v>
      </c>
      <c r="J173" s="2">
        <v>1209414.1100000001</v>
      </c>
      <c r="K173" s="2">
        <v>0</v>
      </c>
      <c r="L173" s="2">
        <v>0</v>
      </c>
      <c r="M173" s="12">
        <v>0</v>
      </c>
      <c r="N173" s="6">
        <v>2419.5</v>
      </c>
      <c r="O173" s="2">
        <v>541.29999999999995</v>
      </c>
      <c r="P173" s="2">
        <v>1878.2</v>
      </c>
      <c r="Q173" s="2">
        <v>37</v>
      </c>
      <c r="R173" s="7">
        <v>1209414.1100000001</v>
      </c>
      <c r="S173" s="35">
        <f t="shared" si="16"/>
        <v>0</v>
      </c>
      <c r="T173" s="6">
        <f t="shared" si="17"/>
        <v>65.391891891891888</v>
      </c>
      <c r="U173" s="2">
        <f t="shared" si="18"/>
        <v>14.629729729729728</v>
      </c>
      <c r="V173" s="2">
        <f t="shared" si="19"/>
        <v>499.86117379623892</v>
      </c>
      <c r="W173" s="12">
        <f t="shared" si="20"/>
        <v>2234.2769443931279</v>
      </c>
      <c r="X173" s="7">
        <f t="shared" si="21"/>
        <v>32686.867837837839</v>
      </c>
    </row>
    <row r="174" spans="1:24" ht="13.5" thickBot="1">
      <c r="A174" s="23" t="s">
        <v>163</v>
      </c>
      <c r="B174" s="6">
        <v>1</v>
      </c>
      <c r="C174" s="2">
        <v>1</v>
      </c>
      <c r="D174" s="2">
        <v>0</v>
      </c>
      <c r="E174" s="2">
        <v>0</v>
      </c>
      <c r="F174" s="2">
        <v>50</v>
      </c>
      <c r="G174" s="2">
        <v>50</v>
      </c>
      <c r="H174" s="2">
        <v>0</v>
      </c>
      <c r="I174" s="2">
        <v>0</v>
      </c>
      <c r="J174" s="2">
        <v>369718</v>
      </c>
      <c r="K174" s="2">
        <v>0</v>
      </c>
      <c r="L174" s="2">
        <v>0</v>
      </c>
      <c r="M174" s="12">
        <v>0</v>
      </c>
      <c r="N174" s="6">
        <v>0</v>
      </c>
      <c r="O174" s="2">
        <v>0</v>
      </c>
      <c r="P174" s="2">
        <v>0</v>
      </c>
      <c r="Q174" s="2">
        <v>50</v>
      </c>
      <c r="R174" s="7">
        <v>0</v>
      </c>
      <c r="S174" s="35">
        <f t="shared" si="16"/>
        <v>0</v>
      </c>
      <c r="T174" s="6">
        <f t="shared" si="17"/>
        <v>0</v>
      </c>
      <c r="U174" s="2">
        <f t="shared" si="18"/>
        <v>0</v>
      </c>
      <c r="V174" s="2" t="str">
        <f>IFERROR(R174/N174,"Žádná plocha celkem")</f>
        <v>Žádná plocha celkem</v>
      </c>
      <c r="W174" s="12" t="str">
        <f>IFERROR(R174/O174,"Žádná plocha kancelářská")</f>
        <v>Žádná plocha kancelářská</v>
      </c>
      <c r="X174" s="7">
        <f t="shared" si="21"/>
        <v>0</v>
      </c>
    </row>
    <row r="175" spans="1:24" ht="13.5" thickBot="1">
      <c r="A175" s="23" t="s">
        <v>164</v>
      </c>
      <c r="B175" s="6">
        <v>1</v>
      </c>
      <c r="C175" s="2">
        <v>1</v>
      </c>
      <c r="D175" s="2">
        <v>0</v>
      </c>
      <c r="E175" s="2">
        <v>0</v>
      </c>
      <c r="F175" s="2">
        <v>173</v>
      </c>
      <c r="G175" s="2">
        <v>173</v>
      </c>
      <c r="H175" s="2">
        <v>0</v>
      </c>
      <c r="I175" s="2">
        <v>0</v>
      </c>
      <c r="J175" s="2">
        <v>3213169.36</v>
      </c>
      <c r="K175" s="2">
        <v>1619493.18</v>
      </c>
      <c r="L175" s="2">
        <v>0</v>
      </c>
      <c r="M175" s="12">
        <v>0</v>
      </c>
      <c r="N175" s="6">
        <v>5983</v>
      </c>
      <c r="O175" s="2">
        <v>1715</v>
      </c>
      <c r="P175" s="2">
        <v>4268</v>
      </c>
      <c r="Q175" s="2">
        <v>173</v>
      </c>
      <c r="R175" s="7">
        <v>3213169.3600000013</v>
      </c>
      <c r="S175" s="35">
        <f t="shared" si="16"/>
        <v>0</v>
      </c>
      <c r="T175" s="6">
        <f t="shared" si="17"/>
        <v>34.583815028901732</v>
      </c>
      <c r="U175" s="2">
        <f t="shared" si="18"/>
        <v>9.9132947976878611</v>
      </c>
      <c r="V175" s="2">
        <f t="shared" si="19"/>
        <v>537.04986795921798</v>
      </c>
      <c r="W175" s="12">
        <f t="shared" si="20"/>
        <v>1873.5681399416917</v>
      </c>
      <c r="X175" s="7">
        <f t="shared" si="21"/>
        <v>18573.233294797694</v>
      </c>
    </row>
    <row r="176" spans="1:24" ht="13.5" thickBot="1">
      <c r="A176" s="23" t="s">
        <v>165</v>
      </c>
      <c r="B176" s="6">
        <v>4</v>
      </c>
      <c r="C176" s="2">
        <v>4</v>
      </c>
      <c r="D176" s="2">
        <v>0</v>
      </c>
      <c r="E176" s="2">
        <v>0</v>
      </c>
      <c r="F176" s="2">
        <v>55</v>
      </c>
      <c r="G176" s="2">
        <v>55</v>
      </c>
      <c r="H176" s="2">
        <v>0</v>
      </c>
      <c r="I176" s="2">
        <v>0</v>
      </c>
      <c r="J176" s="2">
        <v>1646186.48</v>
      </c>
      <c r="K176" s="2">
        <v>545604.73</v>
      </c>
      <c r="L176" s="2">
        <v>0</v>
      </c>
      <c r="M176" s="12">
        <v>0</v>
      </c>
      <c r="N176" s="6">
        <v>5420</v>
      </c>
      <c r="O176" s="2">
        <v>2159</v>
      </c>
      <c r="P176" s="2">
        <v>3261</v>
      </c>
      <c r="Q176" s="2">
        <v>55</v>
      </c>
      <c r="R176" s="7">
        <v>1646186.4799999997</v>
      </c>
      <c r="S176" s="35">
        <f t="shared" si="16"/>
        <v>0</v>
      </c>
      <c r="T176" s="6">
        <f t="shared" si="17"/>
        <v>98.545454545454547</v>
      </c>
      <c r="U176" s="2">
        <f t="shared" si="18"/>
        <v>39.254545454545458</v>
      </c>
      <c r="V176" s="2">
        <f t="shared" si="19"/>
        <v>303.72444280442801</v>
      </c>
      <c r="W176" s="12">
        <f t="shared" si="20"/>
        <v>762.4763686892079</v>
      </c>
      <c r="X176" s="7">
        <f t="shared" si="21"/>
        <v>29930.66327272727</v>
      </c>
    </row>
    <row r="177" spans="1:24" ht="13.5" thickBot="1">
      <c r="A177" s="23" t="s">
        <v>361</v>
      </c>
      <c r="B177" s="6">
        <v>2</v>
      </c>
      <c r="C177" s="2">
        <v>2</v>
      </c>
      <c r="D177" s="2">
        <v>0</v>
      </c>
      <c r="E177" s="2">
        <v>0</v>
      </c>
      <c r="F177" s="2">
        <v>100</v>
      </c>
      <c r="G177" s="2">
        <v>100</v>
      </c>
      <c r="H177" s="2">
        <v>0</v>
      </c>
      <c r="I177" s="2">
        <v>0</v>
      </c>
      <c r="J177" s="2">
        <v>2432877.9300000002</v>
      </c>
      <c r="K177" s="2">
        <v>256830.97</v>
      </c>
      <c r="L177" s="2">
        <v>0</v>
      </c>
      <c r="M177" s="12">
        <v>0</v>
      </c>
      <c r="N177" s="6">
        <v>3553</v>
      </c>
      <c r="O177" s="2">
        <v>918</v>
      </c>
      <c r="P177" s="2">
        <v>2635</v>
      </c>
      <c r="Q177" s="2">
        <v>100</v>
      </c>
      <c r="R177" s="7">
        <v>2432877.9299999988</v>
      </c>
      <c r="S177" s="35">
        <f t="shared" si="16"/>
        <v>0</v>
      </c>
      <c r="T177" s="6">
        <f t="shared" si="17"/>
        <v>35.53</v>
      </c>
      <c r="U177" s="2">
        <f t="shared" si="18"/>
        <v>9.18</v>
      </c>
      <c r="V177" s="2">
        <f t="shared" si="19"/>
        <v>684.73907402195289</v>
      </c>
      <c r="W177" s="12">
        <f t="shared" si="20"/>
        <v>2650.1938235294106</v>
      </c>
      <c r="X177" s="7">
        <f t="shared" si="21"/>
        <v>24328.779299999987</v>
      </c>
    </row>
    <row r="178" spans="1:24" ht="13.5" thickBot="1">
      <c r="A178" s="23" t="s">
        <v>362</v>
      </c>
      <c r="B178" s="6">
        <v>2</v>
      </c>
      <c r="C178" s="2">
        <v>2</v>
      </c>
      <c r="D178" s="2">
        <v>0</v>
      </c>
      <c r="E178" s="2">
        <v>0</v>
      </c>
      <c r="F178" s="2">
        <v>89</v>
      </c>
      <c r="G178" s="2">
        <v>89</v>
      </c>
      <c r="H178" s="2">
        <v>0</v>
      </c>
      <c r="I178" s="2">
        <v>0</v>
      </c>
      <c r="J178" s="2">
        <v>1355959.29</v>
      </c>
      <c r="K178" s="2">
        <v>406756.12</v>
      </c>
      <c r="L178" s="2">
        <v>0</v>
      </c>
      <c r="M178" s="12">
        <v>0</v>
      </c>
      <c r="N178" s="6">
        <v>2561</v>
      </c>
      <c r="O178" s="2">
        <v>1019</v>
      </c>
      <c r="P178" s="2">
        <v>1542</v>
      </c>
      <c r="Q178" s="2">
        <v>89</v>
      </c>
      <c r="R178" s="7">
        <v>1355959.2900000007</v>
      </c>
      <c r="S178" s="35">
        <f t="shared" si="16"/>
        <v>0</v>
      </c>
      <c r="T178" s="6">
        <f t="shared" si="17"/>
        <v>28.775280898876403</v>
      </c>
      <c r="U178" s="2">
        <f t="shared" si="18"/>
        <v>11.44943820224719</v>
      </c>
      <c r="V178" s="2">
        <f t="shared" si="19"/>
        <v>529.4647754783291</v>
      </c>
      <c r="W178" s="12">
        <f t="shared" si="20"/>
        <v>1330.6764376840047</v>
      </c>
      <c r="X178" s="7">
        <f t="shared" si="21"/>
        <v>15235.497640449446</v>
      </c>
    </row>
    <row r="179" spans="1:24" ht="13.5" thickBot="1">
      <c r="A179" s="23" t="s">
        <v>166</v>
      </c>
      <c r="B179" s="6">
        <v>2</v>
      </c>
      <c r="C179" s="2">
        <v>2</v>
      </c>
      <c r="D179" s="2">
        <v>0</v>
      </c>
      <c r="E179" s="2">
        <v>0</v>
      </c>
      <c r="F179" s="2">
        <v>57</v>
      </c>
      <c r="G179" s="2">
        <v>57</v>
      </c>
      <c r="H179" s="2">
        <v>0</v>
      </c>
      <c r="I179" s="2">
        <v>0</v>
      </c>
      <c r="J179" s="2">
        <v>717431.22</v>
      </c>
      <c r="K179" s="2">
        <v>122036.37</v>
      </c>
      <c r="L179" s="2">
        <v>0</v>
      </c>
      <c r="M179" s="12">
        <v>0</v>
      </c>
      <c r="N179" s="6">
        <v>1962.36</v>
      </c>
      <c r="O179" s="2">
        <v>766.1</v>
      </c>
      <c r="P179" s="2">
        <v>1196.26</v>
      </c>
      <c r="Q179" s="2">
        <v>57</v>
      </c>
      <c r="R179" s="7">
        <v>717431.22000000079</v>
      </c>
      <c r="S179" s="35">
        <f t="shared" si="16"/>
        <v>0</v>
      </c>
      <c r="T179" s="6">
        <f t="shared" si="17"/>
        <v>34.427368421052627</v>
      </c>
      <c r="U179" s="2">
        <f t="shared" si="18"/>
        <v>13.440350877192984</v>
      </c>
      <c r="V179" s="2">
        <f t="shared" si="19"/>
        <v>365.59612915061501</v>
      </c>
      <c r="W179" s="12">
        <f t="shared" si="20"/>
        <v>936.47202715050355</v>
      </c>
      <c r="X179" s="7">
        <f t="shared" si="21"/>
        <v>12586.51263157896</v>
      </c>
    </row>
    <row r="180" spans="1:24" ht="13.5" thickBot="1">
      <c r="A180" s="23" t="s">
        <v>167</v>
      </c>
      <c r="B180" s="6">
        <v>3</v>
      </c>
      <c r="C180" s="2">
        <v>3</v>
      </c>
      <c r="D180" s="2">
        <v>0</v>
      </c>
      <c r="E180" s="2">
        <v>0</v>
      </c>
      <c r="F180" s="2">
        <v>41</v>
      </c>
      <c r="G180" s="2">
        <v>41</v>
      </c>
      <c r="H180" s="2">
        <v>0</v>
      </c>
      <c r="I180" s="2">
        <v>0</v>
      </c>
      <c r="J180" s="2">
        <v>660259.63</v>
      </c>
      <c r="K180" s="2">
        <v>0</v>
      </c>
      <c r="L180" s="2">
        <v>0</v>
      </c>
      <c r="M180" s="12">
        <v>0</v>
      </c>
      <c r="N180" s="6">
        <v>4330.05</v>
      </c>
      <c r="O180" s="2">
        <v>761.3</v>
      </c>
      <c r="P180" s="2">
        <v>3568.75</v>
      </c>
      <c r="Q180" s="2">
        <v>41</v>
      </c>
      <c r="R180" s="7">
        <v>660259.62999999977</v>
      </c>
      <c r="S180" s="35">
        <f t="shared" si="16"/>
        <v>0</v>
      </c>
      <c r="T180" s="6">
        <f t="shared" si="17"/>
        <v>105.6109756097561</v>
      </c>
      <c r="U180" s="2">
        <f t="shared" si="18"/>
        <v>18.568292682926828</v>
      </c>
      <c r="V180" s="2">
        <f t="shared" si="19"/>
        <v>152.483142226995</v>
      </c>
      <c r="W180" s="12">
        <f t="shared" si="20"/>
        <v>867.27916721397582</v>
      </c>
      <c r="X180" s="7">
        <f t="shared" si="21"/>
        <v>16103.893414634142</v>
      </c>
    </row>
    <row r="181" spans="1:24" ht="13.5" thickBot="1">
      <c r="A181" s="23" t="s">
        <v>168</v>
      </c>
      <c r="B181" s="6">
        <v>1</v>
      </c>
      <c r="C181" s="2">
        <v>1</v>
      </c>
      <c r="D181" s="2">
        <v>0</v>
      </c>
      <c r="E181" s="2">
        <v>0</v>
      </c>
      <c r="F181" s="2">
        <v>56</v>
      </c>
      <c r="G181" s="2">
        <v>56</v>
      </c>
      <c r="H181" s="2">
        <v>0</v>
      </c>
      <c r="I181" s="2">
        <v>0</v>
      </c>
      <c r="J181" s="2">
        <v>3183720.4</v>
      </c>
      <c r="K181" s="2">
        <v>22974214.539999999</v>
      </c>
      <c r="L181" s="2">
        <v>0</v>
      </c>
      <c r="M181" s="12">
        <v>0</v>
      </c>
      <c r="N181" s="6">
        <v>8022</v>
      </c>
      <c r="O181" s="2">
        <v>2101</v>
      </c>
      <c r="P181" s="2">
        <v>5921</v>
      </c>
      <c r="Q181" s="2">
        <v>56</v>
      </c>
      <c r="R181" s="7">
        <v>3183720.4</v>
      </c>
      <c r="S181" s="35">
        <f t="shared" si="16"/>
        <v>0</v>
      </c>
      <c r="T181" s="6">
        <f t="shared" si="17"/>
        <v>143.25</v>
      </c>
      <c r="U181" s="2">
        <f t="shared" si="18"/>
        <v>37.517857142857146</v>
      </c>
      <c r="V181" s="2">
        <f t="shared" si="19"/>
        <v>396.873647469459</v>
      </c>
      <c r="W181" s="12">
        <f t="shared" si="20"/>
        <v>1515.3357448833888</v>
      </c>
      <c r="X181" s="7">
        <f t="shared" si="21"/>
        <v>56852.15</v>
      </c>
    </row>
    <row r="182" spans="1:24" ht="13.5" thickBot="1">
      <c r="A182" s="23" t="s">
        <v>169</v>
      </c>
      <c r="B182" s="6">
        <v>3</v>
      </c>
      <c r="C182" s="2">
        <v>3</v>
      </c>
      <c r="D182" s="2">
        <v>0</v>
      </c>
      <c r="E182" s="2">
        <v>0</v>
      </c>
      <c r="F182" s="2">
        <v>95</v>
      </c>
      <c r="G182" s="2">
        <v>95</v>
      </c>
      <c r="H182" s="2">
        <v>0</v>
      </c>
      <c r="I182" s="2">
        <v>0</v>
      </c>
      <c r="J182" s="2">
        <v>3814188.5</v>
      </c>
      <c r="K182" s="2">
        <v>0</v>
      </c>
      <c r="L182" s="2">
        <v>0</v>
      </c>
      <c r="M182" s="12">
        <v>0</v>
      </c>
      <c r="N182" s="6">
        <v>4284</v>
      </c>
      <c r="O182" s="2">
        <v>1309</v>
      </c>
      <c r="P182" s="2">
        <v>2975</v>
      </c>
      <c r="Q182" s="2">
        <v>95</v>
      </c>
      <c r="R182" s="7">
        <v>3814188.4999999986</v>
      </c>
      <c r="S182" s="35">
        <f t="shared" si="16"/>
        <v>0</v>
      </c>
      <c r="T182" s="6">
        <f t="shared" si="17"/>
        <v>45.094736842105263</v>
      </c>
      <c r="U182" s="2">
        <f t="shared" si="18"/>
        <v>13.778947368421052</v>
      </c>
      <c r="V182" s="2">
        <f t="shared" si="19"/>
        <v>890.33345004668502</v>
      </c>
      <c r="W182" s="12">
        <f t="shared" si="20"/>
        <v>2913.8185637891511</v>
      </c>
      <c r="X182" s="7">
        <f t="shared" si="21"/>
        <v>40149.352631578935</v>
      </c>
    </row>
    <row r="183" spans="1:24" ht="13.5" thickBot="1">
      <c r="A183" s="23" t="s">
        <v>170</v>
      </c>
      <c r="B183" s="6">
        <v>3</v>
      </c>
      <c r="C183" s="2">
        <v>3</v>
      </c>
      <c r="D183" s="2">
        <v>0</v>
      </c>
      <c r="E183" s="2">
        <v>0</v>
      </c>
      <c r="F183" s="2">
        <v>82</v>
      </c>
      <c r="G183" s="2">
        <v>82</v>
      </c>
      <c r="H183" s="2">
        <v>0</v>
      </c>
      <c r="I183" s="2">
        <v>0</v>
      </c>
      <c r="J183" s="2">
        <v>1458465.58</v>
      </c>
      <c r="K183" s="2">
        <v>0</v>
      </c>
      <c r="L183" s="2">
        <v>0</v>
      </c>
      <c r="M183" s="12">
        <v>0</v>
      </c>
      <c r="N183" s="6">
        <v>3715</v>
      </c>
      <c r="O183" s="2">
        <v>1373</v>
      </c>
      <c r="P183" s="2">
        <v>2342</v>
      </c>
      <c r="Q183" s="2">
        <v>82</v>
      </c>
      <c r="R183" s="7">
        <v>1458465.580000001</v>
      </c>
      <c r="S183" s="35">
        <f t="shared" si="16"/>
        <v>0</v>
      </c>
      <c r="T183" s="6">
        <f t="shared" si="17"/>
        <v>45.304878048780488</v>
      </c>
      <c r="U183" s="2">
        <f t="shared" si="18"/>
        <v>16.743902439024389</v>
      </c>
      <c r="V183" s="2">
        <f t="shared" si="19"/>
        <v>392.58831224764498</v>
      </c>
      <c r="W183" s="12">
        <f t="shared" si="20"/>
        <v>1062.2473270211224</v>
      </c>
      <c r="X183" s="7">
        <f t="shared" si="21"/>
        <v>17786.16560975611</v>
      </c>
    </row>
    <row r="184" spans="1:24" ht="13.5" thickBot="1">
      <c r="A184" s="23" t="s">
        <v>171</v>
      </c>
      <c r="B184" s="6">
        <v>1</v>
      </c>
      <c r="C184" s="2">
        <v>1</v>
      </c>
      <c r="D184" s="2">
        <v>0</v>
      </c>
      <c r="E184" s="2">
        <v>0</v>
      </c>
      <c r="F184" s="2">
        <v>92</v>
      </c>
      <c r="G184" s="2">
        <v>92</v>
      </c>
      <c r="H184" s="2">
        <v>0</v>
      </c>
      <c r="I184" s="2">
        <v>0</v>
      </c>
      <c r="J184" s="2">
        <v>1964834.76</v>
      </c>
      <c r="K184" s="2">
        <v>788139.55</v>
      </c>
      <c r="L184" s="2">
        <v>0</v>
      </c>
      <c r="M184" s="12">
        <v>0</v>
      </c>
      <c r="N184" s="6">
        <v>5499</v>
      </c>
      <c r="O184" s="2">
        <v>1192</v>
      </c>
      <c r="P184" s="2">
        <v>4307</v>
      </c>
      <c r="Q184" s="2">
        <v>92</v>
      </c>
      <c r="R184" s="7">
        <v>1964834.7599999981</v>
      </c>
      <c r="S184" s="35">
        <f t="shared" si="16"/>
        <v>0</v>
      </c>
      <c r="T184" s="6">
        <f t="shared" si="17"/>
        <v>59.771739130434781</v>
      </c>
      <c r="U184" s="2">
        <f t="shared" si="18"/>
        <v>12.956521739130435</v>
      </c>
      <c r="V184" s="2">
        <f t="shared" si="19"/>
        <v>357.30764866339302</v>
      </c>
      <c r="W184" s="12">
        <f t="shared" si="20"/>
        <v>1648.3513087248307</v>
      </c>
      <c r="X184" s="7">
        <f t="shared" si="21"/>
        <v>21356.899565217373</v>
      </c>
    </row>
    <row r="185" spans="1:24" ht="13.5" thickBot="1">
      <c r="A185" s="23" t="s">
        <v>172</v>
      </c>
      <c r="B185" s="6">
        <v>2</v>
      </c>
      <c r="C185" s="2">
        <v>2</v>
      </c>
      <c r="D185" s="2">
        <v>0</v>
      </c>
      <c r="E185" s="2">
        <v>0</v>
      </c>
      <c r="F185" s="2">
        <v>169</v>
      </c>
      <c r="G185" s="2">
        <v>169</v>
      </c>
      <c r="H185" s="2">
        <v>0</v>
      </c>
      <c r="I185" s="2">
        <v>0</v>
      </c>
      <c r="J185" s="2">
        <v>2373579</v>
      </c>
      <c r="K185" s="2">
        <v>0</v>
      </c>
      <c r="L185" s="2">
        <v>0</v>
      </c>
      <c r="M185" s="12">
        <v>0</v>
      </c>
      <c r="N185" s="6">
        <v>6436</v>
      </c>
      <c r="O185" s="2">
        <v>2278</v>
      </c>
      <c r="P185" s="2">
        <v>4158</v>
      </c>
      <c r="Q185" s="2">
        <v>169</v>
      </c>
      <c r="R185" s="7">
        <v>2373579</v>
      </c>
      <c r="S185" s="35">
        <f t="shared" si="16"/>
        <v>0</v>
      </c>
      <c r="T185" s="6">
        <f t="shared" si="17"/>
        <v>38.082840236686394</v>
      </c>
      <c r="U185" s="2">
        <f t="shared" si="18"/>
        <v>13.479289940828401</v>
      </c>
      <c r="V185" s="2">
        <f t="shared" si="19"/>
        <v>368.79723430702302</v>
      </c>
      <c r="W185" s="12">
        <f t="shared" si="20"/>
        <v>1041.9574187884109</v>
      </c>
      <c r="X185" s="7">
        <f t="shared" si="21"/>
        <v>14044.846153846154</v>
      </c>
    </row>
    <row r="186" spans="1:24" ht="13.5" thickBot="1">
      <c r="A186" s="23" t="s">
        <v>173</v>
      </c>
      <c r="B186" s="6">
        <v>3</v>
      </c>
      <c r="C186" s="2">
        <v>3</v>
      </c>
      <c r="D186" s="2">
        <v>0</v>
      </c>
      <c r="E186" s="2">
        <v>0</v>
      </c>
      <c r="F186" s="2">
        <v>68</v>
      </c>
      <c r="G186" s="2">
        <v>68</v>
      </c>
      <c r="H186" s="2">
        <v>0</v>
      </c>
      <c r="I186" s="2">
        <v>0</v>
      </c>
      <c r="J186" s="2">
        <v>1238770</v>
      </c>
      <c r="K186" s="2">
        <v>598406</v>
      </c>
      <c r="L186" s="2">
        <v>0</v>
      </c>
      <c r="M186" s="12">
        <v>34650</v>
      </c>
      <c r="N186" s="6">
        <v>3601</v>
      </c>
      <c r="O186" s="2">
        <v>882</v>
      </c>
      <c r="P186" s="2">
        <v>2719</v>
      </c>
      <c r="Q186" s="2">
        <v>68</v>
      </c>
      <c r="R186" s="7">
        <v>1238769.9999999984</v>
      </c>
      <c r="S186" s="35">
        <f t="shared" si="16"/>
        <v>0</v>
      </c>
      <c r="T186" s="6">
        <f t="shared" si="17"/>
        <v>52.955882352941174</v>
      </c>
      <c r="U186" s="2">
        <f t="shared" si="18"/>
        <v>12.970588235294118</v>
      </c>
      <c r="V186" s="2">
        <f t="shared" si="19"/>
        <v>344.00722021660607</v>
      </c>
      <c r="W186" s="12">
        <f t="shared" si="20"/>
        <v>1404.5011337868461</v>
      </c>
      <c r="X186" s="7">
        <f t="shared" si="21"/>
        <v>18217.205882352919</v>
      </c>
    </row>
    <row r="187" spans="1:24" ht="13.5" thickBot="1">
      <c r="A187" s="23" t="s">
        <v>174</v>
      </c>
      <c r="B187" s="6">
        <v>2</v>
      </c>
      <c r="C187" s="2">
        <v>2</v>
      </c>
      <c r="D187" s="2">
        <v>0</v>
      </c>
      <c r="E187" s="2">
        <v>0</v>
      </c>
      <c r="F187" s="2">
        <v>53</v>
      </c>
      <c r="G187" s="2">
        <v>53</v>
      </c>
      <c r="H187" s="2">
        <v>0</v>
      </c>
      <c r="I187" s="2">
        <v>0</v>
      </c>
      <c r="J187" s="2">
        <v>1092512.58</v>
      </c>
      <c r="K187" s="2">
        <v>0</v>
      </c>
      <c r="L187" s="2">
        <v>0</v>
      </c>
      <c r="M187" s="12">
        <v>0</v>
      </c>
      <c r="N187" s="6">
        <v>2190</v>
      </c>
      <c r="O187" s="2">
        <v>848</v>
      </c>
      <c r="P187" s="2">
        <v>1342</v>
      </c>
      <c r="Q187" s="2">
        <v>53</v>
      </c>
      <c r="R187" s="7">
        <v>1092512.5800000003</v>
      </c>
      <c r="S187" s="35">
        <f t="shared" si="16"/>
        <v>0</v>
      </c>
      <c r="T187" s="6">
        <f t="shared" si="17"/>
        <v>41.320754716981135</v>
      </c>
      <c r="U187" s="2">
        <f t="shared" si="18"/>
        <v>16</v>
      </c>
      <c r="V187" s="2">
        <f t="shared" si="19"/>
        <v>498.86419178082207</v>
      </c>
      <c r="W187" s="12">
        <f t="shared" si="20"/>
        <v>1288.340306603774</v>
      </c>
      <c r="X187" s="7">
        <f t="shared" si="21"/>
        <v>20613.444905660384</v>
      </c>
    </row>
    <row r="188" spans="1:24" ht="13.5" thickBot="1">
      <c r="A188" s="23" t="s">
        <v>175</v>
      </c>
      <c r="B188" s="6">
        <v>3</v>
      </c>
      <c r="C188" s="2">
        <v>3</v>
      </c>
      <c r="D188" s="2">
        <v>0</v>
      </c>
      <c r="E188" s="2">
        <v>0</v>
      </c>
      <c r="F188" s="2">
        <v>87</v>
      </c>
      <c r="G188" s="2">
        <v>87</v>
      </c>
      <c r="H188" s="2">
        <v>0</v>
      </c>
      <c r="I188" s="2">
        <v>0</v>
      </c>
      <c r="J188" s="2">
        <v>1563579.39</v>
      </c>
      <c r="K188" s="2">
        <v>0</v>
      </c>
      <c r="L188" s="2">
        <v>0</v>
      </c>
      <c r="M188" s="12">
        <v>0</v>
      </c>
      <c r="N188" s="6">
        <v>3045</v>
      </c>
      <c r="O188" s="2">
        <v>1834</v>
      </c>
      <c r="P188" s="2">
        <v>1211</v>
      </c>
      <c r="Q188" s="2">
        <v>87</v>
      </c>
      <c r="R188" s="7">
        <v>1563579.3899999987</v>
      </c>
      <c r="S188" s="35">
        <f t="shared" si="16"/>
        <v>0</v>
      </c>
      <c r="T188" s="6">
        <f t="shared" si="17"/>
        <v>35</v>
      </c>
      <c r="U188" s="2">
        <f t="shared" si="18"/>
        <v>21.080459770114942</v>
      </c>
      <c r="V188" s="2">
        <f t="shared" si="19"/>
        <v>513.49076847290598</v>
      </c>
      <c r="W188" s="12">
        <f t="shared" si="20"/>
        <v>852.55146673936679</v>
      </c>
      <c r="X188" s="7">
        <f t="shared" si="21"/>
        <v>17972.176896551711</v>
      </c>
    </row>
    <row r="189" spans="1:24" ht="13.5" thickBot="1">
      <c r="A189" s="23" t="s">
        <v>176</v>
      </c>
      <c r="B189" s="6">
        <v>2</v>
      </c>
      <c r="C189" s="2">
        <v>2</v>
      </c>
      <c r="D189" s="2">
        <v>0</v>
      </c>
      <c r="E189" s="2">
        <v>0</v>
      </c>
      <c r="F189" s="2">
        <v>120</v>
      </c>
      <c r="G189" s="2">
        <v>120</v>
      </c>
      <c r="H189" s="2">
        <v>0</v>
      </c>
      <c r="I189" s="2">
        <v>0</v>
      </c>
      <c r="J189" s="2">
        <v>1926186</v>
      </c>
      <c r="K189" s="2">
        <v>0</v>
      </c>
      <c r="L189" s="2">
        <v>0</v>
      </c>
      <c r="M189" s="12">
        <v>0</v>
      </c>
      <c r="N189" s="6">
        <v>3148.3</v>
      </c>
      <c r="O189" s="2">
        <v>1148.5999999999999</v>
      </c>
      <c r="P189" s="2">
        <v>1999.7</v>
      </c>
      <c r="Q189" s="2">
        <v>120</v>
      </c>
      <c r="R189" s="7">
        <v>1926186.0000000002</v>
      </c>
      <c r="S189" s="35">
        <f t="shared" si="16"/>
        <v>0</v>
      </c>
      <c r="T189" s="6">
        <f t="shared" si="17"/>
        <v>26.235833333333336</v>
      </c>
      <c r="U189" s="2">
        <f t="shared" si="18"/>
        <v>9.5716666666666654</v>
      </c>
      <c r="V189" s="2">
        <f t="shared" si="19"/>
        <v>611.81780643521904</v>
      </c>
      <c r="W189" s="12">
        <f t="shared" si="20"/>
        <v>1676.9858958732373</v>
      </c>
      <c r="X189" s="7">
        <f t="shared" si="21"/>
        <v>16051.550000000001</v>
      </c>
    </row>
    <row r="190" spans="1:24" ht="13.5" thickBot="1">
      <c r="A190" s="23" t="s">
        <v>177</v>
      </c>
      <c r="B190" s="6">
        <v>1</v>
      </c>
      <c r="C190" s="2">
        <v>1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12">
        <v>0</v>
      </c>
      <c r="N190" s="6">
        <v>1818.17</v>
      </c>
      <c r="O190" s="2">
        <v>499.27</v>
      </c>
      <c r="P190" s="2">
        <v>1318.9</v>
      </c>
      <c r="Q190" s="2">
        <v>0</v>
      </c>
      <c r="R190" s="7">
        <v>0</v>
      </c>
      <c r="S190" s="17" t="str">
        <f>IFERROR(H190/F190,"Bez zaměstnanců")</f>
        <v>Bez zaměstnanců</v>
      </c>
      <c r="T190" s="6" t="str">
        <f>IFERROR(N190/Q190,"Bez zaměstnanců")</f>
        <v>Bez zaměstnanců</v>
      </c>
      <c r="U190" s="2" t="str">
        <f>IFERROR(O190/Q190,"Bez zaměstnanců")</f>
        <v>Bez zaměstnanců</v>
      </c>
      <c r="V190" s="2">
        <f t="shared" si="19"/>
        <v>0</v>
      </c>
      <c r="W190" s="12">
        <f t="shared" si="20"/>
        <v>0</v>
      </c>
      <c r="X190" s="7" t="str">
        <f>IFERROR(R190/Q190,"Bez zaměstnanců")</f>
        <v>Bez zaměstnanců</v>
      </c>
    </row>
    <row r="191" spans="1:24" ht="13.5" thickBot="1">
      <c r="A191" s="23" t="s">
        <v>178</v>
      </c>
      <c r="B191" s="6">
        <v>1</v>
      </c>
      <c r="C191" s="2">
        <v>1</v>
      </c>
      <c r="D191" s="2">
        <v>0</v>
      </c>
      <c r="E191" s="2">
        <v>0</v>
      </c>
      <c r="F191" s="2">
        <v>65</v>
      </c>
      <c r="G191" s="2">
        <v>65</v>
      </c>
      <c r="H191" s="2">
        <v>0</v>
      </c>
      <c r="I191" s="2">
        <v>0</v>
      </c>
      <c r="J191" s="2">
        <v>1020001.44</v>
      </c>
      <c r="K191" s="2">
        <v>0</v>
      </c>
      <c r="L191" s="2">
        <v>0</v>
      </c>
      <c r="M191" s="12">
        <v>0</v>
      </c>
      <c r="N191" s="6">
        <v>2473</v>
      </c>
      <c r="O191" s="2">
        <v>930</v>
      </c>
      <c r="P191" s="2">
        <v>1543</v>
      </c>
      <c r="Q191" s="2">
        <v>65</v>
      </c>
      <c r="R191" s="7">
        <v>1020001.4399999995</v>
      </c>
      <c r="S191" s="35">
        <f t="shared" si="16"/>
        <v>0</v>
      </c>
      <c r="T191" s="6">
        <f t="shared" si="17"/>
        <v>38.04615384615385</v>
      </c>
      <c r="U191" s="2">
        <f t="shared" si="18"/>
        <v>14.307692307692308</v>
      </c>
      <c r="V191" s="2">
        <f t="shared" si="19"/>
        <v>412.45509098261198</v>
      </c>
      <c r="W191" s="12">
        <f t="shared" si="20"/>
        <v>1096.7757419354832</v>
      </c>
      <c r="X191" s="7">
        <f t="shared" si="21"/>
        <v>15692.329846153838</v>
      </c>
    </row>
    <row r="192" spans="1:24" ht="13.5" thickBot="1">
      <c r="A192" s="23" t="s">
        <v>179</v>
      </c>
      <c r="B192" s="6">
        <v>2</v>
      </c>
      <c r="C192" s="2">
        <v>2</v>
      </c>
      <c r="D192" s="2">
        <v>0</v>
      </c>
      <c r="E192" s="2">
        <v>0</v>
      </c>
      <c r="F192" s="2">
        <v>84</v>
      </c>
      <c r="G192" s="2">
        <v>84</v>
      </c>
      <c r="H192" s="2">
        <v>0</v>
      </c>
      <c r="I192" s="2">
        <v>0</v>
      </c>
      <c r="J192" s="2">
        <v>2019412.87</v>
      </c>
      <c r="K192" s="2">
        <v>0</v>
      </c>
      <c r="L192" s="2">
        <v>0</v>
      </c>
      <c r="M192" s="12">
        <v>0</v>
      </c>
      <c r="N192" s="6">
        <v>5445</v>
      </c>
      <c r="O192" s="2">
        <v>1595</v>
      </c>
      <c r="P192" s="2">
        <v>3850</v>
      </c>
      <c r="Q192" s="2">
        <v>84</v>
      </c>
      <c r="R192" s="7">
        <v>2019412.8700000017</v>
      </c>
      <c r="S192" s="35">
        <f t="shared" si="16"/>
        <v>0</v>
      </c>
      <c r="T192" s="6">
        <f t="shared" si="17"/>
        <v>64.821428571428569</v>
      </c>
      <c r="U192" s="2">
        <f t="shared" si="18"/>
        <v>18.988095238095237</v>
      </c>
      <c r="V192" s="2">
        <f t="shared" si="19"/>
        <v>370.874723599633</v>
      </c>
      <c r="W192" s="12">
        <f t="shared" si="20"/>
        <v>1266.0895736677128</v>
      </c>
      <c r="X192" s="7">
        <f t="shared" si="21"/>
        <v>24040.629404761927</v>
      </c>
    </row>
    <row r="193" spans="1:24" ht="13.5" thickBot="1">
      <c r="A193" s="23" t="s">
        <v>180</v>
      </c>
      <c r="B193" s="6">
        <v>1</v>
      </c>
      <c r="C193" s="2">
        <v>1</v>
      </c>
      <c r="D193" s="2">
        <v>0</v>
      </c>
      <c r="E193" s="2">
        <v>0</v>
      </c>
      <c r="F193" s="2">
        <v>117</v>
      </c>
      <c r="G193" s="2">
        <v>117</v>
      </c>
      <c r="H193" s="2">
        <v>0</v>
      </c>
      <c r="I193" s="2">
        <v>0</v>
      </c>
      <c r="J193" s="2">
        <v>3444418.31</v>
      </c>
      <c r="K193" s="2">
        <v>6259609</v>
      </c>
      <c r="L193" s="2">
        <v>0</v>
      </c>
      <c r="M193" s="12">
        <v>120720</v>
      </c>
      <c r="N193" s="6">
        <v>6497.5</v>
      </c>
      <c r="O193" s="2">
        <v>1507</v>
      </c>
      <c r="P193" s="2">
        <v>4990.5</v>
      </c>
      <c r="Q193" s="2">
        <v>117</v>
      </c>
      <c r="R193" s="7">
        <v>3444418.3100000024</v>
      </c>
      <c r="S193" s="35">
        <f t="shared" si="16"/>
        <v>0</v>
      </c>
      <c r="T193" s="6">
        <f t="shared" si="17"/>
        <v>55.534188034188034</v>
      </c>
      <c r="U193" s="2">
        <f t="shared" si="18"/>
        <v>12.880341880341881</v>
      </c>
      <c r="V193" s="2">
        <f t="shared" si="19"/>
        <v>530.114399384379</v>
      </c>
      <c r="W193" s="12">
        <f t="shared" si="20"/>
        <v>2285.6126808228282</v>
      </c>
      <c r="X193" s="7">
        <f t="shared" si="21"/>
        <v>29439.472735042757</v>
      </c>
    </row>
    <row r="194" spans="1:24" ht="13.5" thickBot="1">
      <c r="A194" s="23" t="s">
        <v>181</v>
      </c>
      <c r="B194" s="6">
        <v>2</v>
      </c>
      <c r="C194" s="2">
        <v>1</v>
      </c>
      <c r="D194" s="2">
        <v>1</v>
      </c>
      <c r="E194" s="2">
        <v>0</v>
      </c>
      <c r="F194" s="2">
        <v>18</v>
      </c>
      <c r="G194" s="2">
        <v>0</v>
      </c>
      <c r="H194" s="2">
        <v>18</v>
      </c>
      <c r="I194" s="2">
        <v>0</v>
      </c>
      <c r="J194" s="2">
        <v>262554</v>
      </c>
      <c r="K194" s="2">
        <v>0</v>
      </c>
      <c r="L194" s="2">
        <v>917136</v>
      </c>
      <c r="M194" s="12">
        <v>0</v>
      </c>
      <c r="N194" s="6">
        <v>3165</v>
      </c>
      <c r="O194" s="2">
        <v>918</v>
      </c>
      <c r="P194" s="2">
        <v>2247</v>
      </c>
      <c r="Q194" s="2">
        <v>18</v>
      </c>
      <c r="R194" s="7">
        <v>262553.99999999738</v>
      </c>
      <c r="S194" s="35">
        <f t="shared" si="16"/>
        <v>1</v>
      </c>
      <c r="T194" s="6">
        <f t="shared" si="17"/>
        <v>175.83333333333334</v>
      </c>
      <c r="U194" s="2">
        <f t="shared" si="18"/>
        <v>51</v>
      </c>
      <c r="V194" s="2">
        <f t="shared" si="19"/>
        <v>82.955450236966001</v>
      </c>
      <c r="W194" s="12">
        <f t="shared" si="20"/>
        <v>286.00653594770955</v>
      </c>
      <c r="X194" s="7">
        <f t="shared" si="21"/>
        <v>14586.333333333188</v>
      </c>
    </row>
    <row r="195" spans="1:24" ht="13.5" thickBot="1">
      <c r="A195" s="23" t="s">
        <v>182</v>
      </c>
      <c r="B195" s="6">
        <v>1</v>
      </c>
      <c r="C195" s="2">
        <v>1</v>
      </c>
      <c r="D195" s="2">
        <v>0</v>
      </c>
      <c r="E195" s="2">
        <v>0</v>
      </c>
      <c r="F195" s="2">
        <v>62</v>
      </c>
      <c r="G195" s="2">
        <v>62</v>
      </c>
      <c r="H195" s="2">
        <v>0</v>
      </c>
      <c r="I195" s="2">
        <v>0</v>
      </c>
      <c r="J195" s="2">
        <v>2564817.56</v>
      </c>
      <c r="K195" s="2">
        <v>0</v>
      </c>
      <c r="L195" s="2">
        <v>0</v>
      </c>
      <c r="M195" s="12">
        <v>0</v>
      </c>
      <c r="N195" s="6">
        <v>1683</v>
      </c>
      <c r="O195" s="2">
        <v>903</v>
      </c>
      <c r="P195" s="2">
        <v>780</v>
      </c>
      <c r="Q195" s="2">
        <v>62</v>
      </c>
      <c r="R195" s="7">
        <v>2564817.5600000019</v>
      </c>
      <c r="S195" s="35">
        <f t="shared" si="16"/>
        <v>0</v>
      </c>
      <c r="T195" s="6">
        <f t="shared" si="17"/>
        <v>27.14516129032258</v>
      </c>
      <c r="U195" s="2">
        <f t="shared" si="18"/>
        <v>14.564516129032258</v>
      </c>
      <c r="V195" s="2">
        <f t="shared" si="19"/>
        <v>1523.9557694593</v>
      </c>
      <c r="W195" s="12">
        <f t="shared" si="20"/>
        <v>2840.3295238095261</v>
      </c>
      <c r="X195" s="7">
        <f t="shared" si="21"/>
        <v>41368.025161290352</v>
      </c>
    </row>
    <row r="196" spans="1:24" ht="13.5" thickBot="1">
      <c r="A196" s="23" t="s">
        <v>183</v>
      </c>
      <c r="B196" s="6">
        <v>1</v>
      </c>
      <c r="C196" s="2">
        <v>1</v>
      </c>
      <c r="D196" s="2">
        <v>0</v>
      </c>
      <c r="E196" s="2">
        <v>0</v>
      </c>
      <c r="F196" s="2">
        <v>77</v>
      </c>
      <c r="G196" s="2">
        <v>77</v>
      </c>
      <c r="H196" s="2">
        <v>0</v>
      </c>
      <c r="I196" s="2">
        <v>0</v>
      </c>
      <c r="J196" s="2">
        <v>3026727.74</v>
      </c>
      <c r="K196" s="2">
        <v>0</v>
      </c>
      <c r="L196" s="2">
        <v>0</v>
      </c>
      <c r="M196" s="12">
        <v>1000</v>
      </c>
      <c r="N196" s="6">
        <v>5215</v>
      </c>
      <c r="O196" s="2">
        <v>1210</v>
      </c>
      <c r="P196" s="2">
        <v>4005</v>
      </c>
      <c r="Q196" s="2">
        <v>77</v>
      </c>
      <c r="R196" s="7">
        <v>3026727.7399999998</v>
      </c>
      <c r="S196" s="35">
        <f t="shared" si="16"/>
        <v>0</v>
      </c>
      <c r="T196" s="6">
        <f t="shared" si="17"/>
        <v>67.727272727272734</v>
      </c>
      <c r="U196" s="2">
        <f t="shared" si="18"/>
        <v>15.714285714285714</v>
      </c>
      <c r="V196" s="2">
        <f t="shared" si="19"/>
        <v>580.38882837967401</v>
      </c>
      <c r="W196" s="12">
        <f t="shared" si="20"/>
        <v>2501.4278842975204</v>
      </c>
      <c r="X196" s="7">
        <f t="shared" si="21"/>
        <v>39308.152467532462</v>
      </c>
    </row>
    <row r="197" spans="1:24" ht="13.5" thickBot="1">
      <c r="A197" s="23" t="s">
        <v>184</v>
      </c>
      <c r="B197" s="6">
        <v>1</v>
      </c>
      <c r="C197" s="2">
        <v>1</v>
      </c>
      <c r="D197" s="2">
        <v>0</v>
      </c>
      <c r="E197" s="2">
        <v>0</v>
      </c>
      <c r="F197" s="2">
        <v>63</v>
      </c>
      <c r="G197" s="2">
        <v>63</v>
      </c>
      <c r="H197" s="2">
        <v>0</v>
      </c>
      <c r="I197" s="2">
        <v>0</v>
      </c>
      <c r="J197" s="2">
        <v>1310803.53</v>
      </c>
      <c r="K197" s="2">
        <v>0</v>
      </c>
      <c r="L197" s="2">
        <v>0</v>
      </c>
      <c r="M197" s="12">
        <v>0</v>
      </c>
      <c r="N197" s="6">
        <v>3395</v>
      </c>
      <c r="O197" s="2">
        <v>919</v>
      </c>
      <c r="P197" s="2">
        <v>2476</v>
      </c>
      <c r="Q197" s="2">
        <v>63</v>
      </c>
      <c r="R197" s="7">
        <v>1310803.5299999991</v>
      </c>
      <c r="S197" s="35">
        <f t="shared" si="16"/>
        <v>0</v>
      </c>
      <c r="T197" s="6">
        <f t="shared" si="17"/>
        <v>53.888888888888886</v>
      </c>
      <c r="U197" s="2">
        <f t="shared" si="18"/>
        <v>14.587301587301587</v>
      </c>
      <c r="V197" s="2">
        <f t="shared" si="19"/>
        <v>386.09824153166397</v>
      </c>
      <c r="W197" s="12">
        <f t="shared" si="20"/>
        <v>1426.3368117519033</v>
      </c>
      <c r="X197" s="7">
        <f t="shared" si="21"/>
        <v>20806.405238095223</v>
      </c>
    </row>
    <row r="198" spans="1:24" ht="13.5" thickBot="1">
      <c r="A198" s="23" t="s">
        <v>185</v>
      </c>
      <c r="B198" s="6">
        <v>1</v>
      </c>
      <c r="C198" s="2">
        <v>1</v>
      </c>
      <c r="D198" s="2">
        <v>0</v>
      </c>
      <c r="E198" s="2">
        <v>0</v>
      </c>
      <c r="F198" s="2">
        <v>127</v>
      </c>
      <c r="G198" s="2">
        <v>127</v>
      </c>
      <c r="H198" s="2">
        <v>0</v>
      </c>
      <c r="I198" s="2">
        <v>0</v>
      </c>
      <c r="J198" s="2">
        <v>2236831.2000000002</v>
      </c>
      <c r="K198" s="2">
        <v>923989.21</v>
      </c>
      <c r="L198" s="2">
        <v>0</v>
      </c>
      <c r="M198" s="12">
        <v>0</v>
      </c>
      <c r="N198" s="6">
        <v>4456</v>
      </c>
      <c r="O198" s="2">
        <v>1578</v>
      </c>
      <c r="P198" s="2">
        <v>2878</v>
      </c>
      <c r="Q198" s="2">
        <v>127</v>
      </c>
      <c r="R198" s="7">
        <v>2236831.2000000002</v>
      </c>
      <c r="S198" s="35">
        <f t="shared" si="16"/>
        <v>0</v>
      </c>
      <c r="T198" s="6">
        <f t="shared" si="17"/>
        <v>35.086614173228348</v>
      </c>
      <c r="U198" s="2">
        <f t="shared" si="18"/>
        <v>12.4251968503937</v>
      </c>
      <c r="V198" s="2">
        <f t="shared" si="19"/>
        <v>501.98186714542197</v>
      </c>
      <c r="W198" s="12">
        <f t="shared" si="20"/>
        <v>1417.5102661596959</v>
      </c>
      <c r="X198" s="7">
        <f t="shared" si="21"/>
        <v>17612.844094488191</v>
      </c>
    </row>
    <row r="199" spans="1:24" ht="13.5" thickBot="1">
      <c r="A199" s="23" t="s">
        <v>186</v>
      </c>
      <c r="B199" s="6">
        <v>2</v>
      </c>
      <c r="C199" s="2">
        <v>2</v>
      </c>
      <c r="D199" s="2">
        <v>0</v>
      </c>
      <c r="E199" s="2">
        <v>0</v>
      </c>
      <c r="F199" s="2">
        <v>196</v>
      </c>
      <c r="G199" s="2">
        <v>196</v>
      </c>
      <c r="H199" s="2">
        <v>0</v>
      </c>
      <c r="I199" s="2">
        <v>0</v>
      </c>
      <c r="J199" s="2">
        <v>3851067.13</v>
      </c>
      <c r="K199" s="2">
        <v>323101.46999999997</v>
      </c>
      <c r="L199" s="2">
        <v>0</v>
      </c>
      <c r="M199" s="12">
        <v>0</v>
      </c>
      <c r="N199" s="6">
        <v>9801.64</v>
      </c>
      <c r="O199" s="2">
        <v>2766.67</v>
      </c>
      <c r="P199" s="2">
        <v>7034.97</v>
      </c>
      <c r="Q199" s="2">
        <v>196</v>
      </c>
      <c r="R199" s="7">
        <v>3851067.13</v>
      </c>
      <c r="S199" s="35">
        <f t="shared" ref="S199:S261" si="22">IFERROR(H199/F199,"bez zaměstnanců")</f>
        <v>0</v>
      </c>
      <c r="T199" s="6">
        <f t="shared" ref="T199:T261" si="23">IFERROR(N199/Q199,"bez zaměstnanců")</f>
        <v>50.008367346938769</v>
      </c>
      <c r="U199" s="2">
        <f t="shared" ref="U199:U261" si="24">IFERROR(O199/Q199,"bez zaměstnanců")</f>
        <v>14.115663265306123</v>
      </c>
      <c r="V199" s="2">
        <f t="shared" ref="V199:V261" si="25">IFERROR(R199/N199,"žádná plocha celkem")</f>
        <v>392.90028301386297</v>
      </c>
      <c r="W199" s="12">
        <f t="shared" ref="W199:W261" si="26">IFERROR(R199/O199,"žádná plocha kancelářská")</f>
        <v>1391.9502976502438</v>
      </c>
      <c r="X199" s="7">
        <f t="shared" ref="X199:X261" si="27">IFERROR(R199/Q199,"bez zaměstnanců")</f>
        <v>19648.301683673468</v>
      </c>
    </row>
    <row r="200" spans="1:24" ht="13.5" thickBot="1">
      <c r="A200" s="23" t="s">
        <v>187</v>
      </c>
      <c r="B200" s="6">
        <v>3</v>
      </c>
      <c r="C200" s="2">
        <v>3</v>
      </c>
      <c r="D200" s="2">
        <v>0</v>
      </c>
      <c r="E200" s="2">
        <v>0</v>
      </c>
      <c r="F200" s="2">
        <v>127</v>
      </c>
      <c r="G200" s="2">
        <v>127</v>
      </c>
      <c r="H200" s="2">
        <v>0</v>
      </c>
      <c r="I200" s="2">
        <v>0</v>
      </c>
      <c r="J200" s="2">
        <v>1563756.17</v>
      </c>
      <c r="K200" s="2">
        <v>1223899.22</v>
      </c>
      <c r="L200" s="2">
        <v>0</v>
      </c>
      <c r="M200" s="12">
        <v>0</v>
      </c>
      <c r="N200" s="6">
        <v>3528</v>
      </c>
      <c r="O200" s="2">
        <v>1273</v>
      </c>
      <c r="P200" s="2">
        <v>2255</v>
      </c>
      <c r="Q200" s="2">
        <v>127</v>
      </c>
      <c r="R200" s="7">
        <v>1563756.169999999</v>
      </c>
      <c r="S200" s="35">
        <f t="shared" si="22"/>
        <v>0</v>
      </c>
      <c r="T200" s="6">
        <f t="shared" si="23"/>
        <v>27.779527559055119</v>
      </c>
      <c r="U200" s="2">
        <f t="shared" si="24"/>
        <v>10.023622047244094</v>
      </c>
      <c r="V200" s="2">
        <f t="shared" si="25"/>
        <v>443.24154478458024</v>
      </c>
      <c r="W200" s="12">
        <f t="shared" si="26"/>
        <v>1228.4023330714838</v>
      </c>
      <c r="X200" s="7">
        <f t="shared" si="27"/>
        <v>12313.040708661409</v>
      </c>
    </row>
    <row r="201" spans="1:24" ht="13.5" thickBot="1">
      <c r="A201" s="23" t="s">
        <v>188</v>
      </c>
      <c r="B201" s="6">
        <v>3</v>
      </c>
      <c r="C201" s="2">
        <v>3</v>
      </c>
      <c r="D201" s="2">
        <v>0</v>
      </c>
      <c r="E201" s="2">
        <v>0</v>
      </c>
      <c r="F201" s="2">
        <v>49</v>
      </c>
      <c r="G201" s="2">
        <v>49</v>
      </c>
      <c r="H201" s="2">
        <v>0</v>
      </c>
      <c r="I201" s="2">
        <v>0</v>
      </c>
      <c r="J201" s="2">
        <v>4090756.87</v>
      </c>
      <c r="K201" s="2">
        <v>0</v>
      </c>
      <c r="L201" s="2">
        <v>0</v>
      </c>
      <c r="M201" s="12">
        <v>0</v>
      </c>
      <c r="N201" s="6">
        <v>8219.56</v>
      </c>
      <c r="O201" s="2">
        <v>1979.79</v>
      </c>
      <c r="P201" s="2">
        <v>6239.77</v>
      </c>
      <c r="Q201" s="2">
        <v>49</v>
      </c>
      <c r="R201" s="7">
        <v>4090756.8700000006</v>
      </c>
      <c r="S201" s="35">
        <f t="shared" si="22"/>
        <v>0</v>
      </c>
      <c r="T201" s="6">
        <f t="shared" si="23"/>
        <v>167.74612244897958</v>
      </c>
      <c r="U201" s="2">
        <f t="shared" si="24"/>
        <v>40.403877551020408</v>
      </c>
      <c r="V201" s="2">
        <f t="shared" si="25"/>
        <v>497.68562672454499</v>
      </c>
      <c r="W201" s="12">
        <f t="shared" si="26"/>
        <v>2066.2579718050906</v>
      </c>
      <c r="X201" s="7">
        <f t="shared" si="27"/>
        <v>83484.834081632667</v>
      </c>
    </row>
    <row r="202" spans="1:24" ht="13.5" thickBot="1">
      <c r="A202" s="23" t="s">
        <v>189</v>
      </c>
      <c r="B202" s="6">
        <v>1</v>
      </c>
      <c r="C202" s="2">
        <v>1</v>
      </c>
      <c r="D202" s="2">
        <v>0</v>
      </c>
      <c r="E202" s="2">
        <v>0</v>
      </c>
      <c r="F202" s="2">
        <v>83</v>
      </c>
      <c r="G202" s="2">
        <v>83</v>
      </c>
      <c r="H202" s="2">
        <v>0</v>
      </c>
      <c r="I202" s="2">
        <v>0</v>
      </c>
      <c r="J202" s="2">
        <v>1644931.12</v>
      </c>
      <c r="K202" s="2">
        <v>922357.59</v>
      </c>
      <c r="L202" s="2">
        <v>0</v>
      </c>
      <c r="M202" s="12">
        <v>0</v>
      </c>
      <c r="N202" s="6">
        <v>3124</v>
      </c>
      <c r="O202" s="2">
        <v>1238</v>
      </c>
      <c r="P202" s="2">
        <v>1886</v>
      </c>
      <c r="Q202" s="2">
        <v>83</v>
      </c>
      <c r="R202" s="7">
        <v>1644931.1200000006</v>
      </c>
      <c r="S202" s="35">
        <f t="shared" si="22"/>
        <v>0</v>
      </c>
      <c r="T202" s="6">
        <f t="shared" si="23"/>
        <v>37.638554216867469</v>
      </c>
      <c r="U202" s="2">
        <f t="shared" si="24"/>
        <v>14.91566265060241</v>
      </c>
      <c r="V202" s="2">
        <f t="shared" si="25"/>
        <v>526.54645326504499</v>
      </c>
      <c r="W202" s="12">
        <f t="shared" si="26"/>
        <v>1328.7004200323106</v>
      </c>
      <c r="X202" s="7">
        <f t="shared" si="27"/>
        <v>19818.447228915669</v>
      </c>
    </row>
    <row r="203" spans="1:24" ht="13.5" thickBot="1">
      <c r="A203" s="23" t="s">
        <v>190</v>
      </c>
      <c r="B203" s="6">
        <v>1</v>
      </c>
      <c r="C203" s="2">
        <v>1</v>
      </c>
      <c r="D203" s="2">
        <v>0</v>
      </c>
      <c r="E203" s="2">
        <v>0</v>
      </c>
      <c r="F203" s="2">
        <v>80</v>
      </c>
      <c r="G203" s="2">
        <v>80</v>
      </c>
      <c r="H203" s="2">
        <v>0</v>
      </c>
      <c r="I203" s="2">
        <v>0</v>
      </c>
      <c r="J203" s="2">
        <v>985561</v>
      </c>
      <c r="K203" s="2">
        <v>0</v>
      </c>
      <c r="L203" s="2">
        <v>0</v>
      </c>
      <c r="M203" s="12">
        <v>0</v>
      </c>
      <c r="N203" s="6">
        <v>5148</v>
      </c>
      <c r="O203" s="2">
        <v>1536</v>
      </c>
      <c r="P203" s="2">
        <v>3612</v>
      </c>
      <c r="Q203" s="2">
        <v>80</v>
      </c>
      <c r="R203" s="7">
        <v>985561.00000000151</v>
      </c>
      <c r="S203" s="35">
        <f t="shared" si="22"/>
        <v>0</v>
      </c>
      <c r="T203" s="6">
        <f t="shared" si="23"/>
        <v>64.349999999999994</v>
      </c>
      <c r="U203" s="2">
        <f t="shared" si="24"/>
        <v>19.2</v>
      </c>
      <c r="V203" s="2">
        <f t="shared" si="25"/>
        <v>191.44541569541599</v>
      </c>
      <c r="W203" s="12">
        <f t="shared" si="26"/>
        <v>641.64127604166765</v>
      </c>
      <c r="X203" s="7">
        <f t="shared" si="27"/>
        <v>12319.512500000019</v>
      </c>
    </row>
    <row r="204" spans="1:24" ht="13.5" thickBot="1">
      <c r="A204" s="23" t="s">
        <v>191</v>
      </c>
      <c r="B204" s="6">
        <v>1</v>
      </c>
      <c r="C204" s="2">
        <v>1</v>
      </c>
      <c r="D204" s="2">
        <v>0</v>
      </c>
      <c r="E204" s="2">
        <v>0</v>
      </c>
      <c r="F204" s="2">
        <v>61</v>
      </c>
      <c r="G204" s="2">
        <v>61</v>
      </c>
      <c r="H204" s="2">
        <v>0</v>
      </c>
      <c r="I204" s="2">
        <v>0</v>
      </c>
      <c r="J204" s="2">
        <v>1336427.8999999999</v>
      </c>
      <c r="K204" s="2">
        <v>875760.29</v>
      </c>
      <c r="L204" s="2">
        <v>0</v>
      </c>
      <c r="M204" s="12">
        <v>0</v>
      </c>
      <c r="N204" s="6">
        <v>3493</v>
      </c>
      <c r="O204" s="2">
        <v>841</v>
      </c>
      <c r="P204" s="2">
        <v>2652</v>
      </c>
      <c r="Q204" s="2">
        <v>61</v>
      </c>
      <c r="R204" s="7">
        <v>1336427.9000000015</v>
      </c>
      <c r="S204" s="35">
        <f t="shared" si="22"/>
        <v>0</v>
      </c>
      <c r="T204" s="6">
        <f t="shared" si="23"/>
        <v>57.26229508196721</v>
      </c>
      <c r="U204" s="2">
        <f t="shared" si="24"/>
        <v>13.78688524590164</v>
      </c>
      <c r="V204" s="2">
        <f t="shared" si="25"/>
        <v>382.60174634984298</v>
      </c>
      <c r="W204" s="12">
        <f t="shared" si="26"/>
        <v>1589.0938168846631</v>
      </c>
      <c r="X204" s="7">
        <f t="shared" si="27"/>
        <v>21908.654098360679</v>
      </c>
    </row>
    <row r="205" spans="1:24" ht="13.5" thickBot="1">
      <c r="A205" s="23" t="s">
        <v>192</v>
      </c>
      <c r="B205" s="6">
        <v>1</v>
      </c>
      <c r="C205" s="2">
        <v>1</v>
      </c>
      <c r="D205" s="2">
        <v>0</v>
      </c>
      <c r="E205" s="2">
        <v>0</v>
      </c>
      <c r="F205" s="2">
        <v>177</v>
      </c>
      <c r="G205" s="2">
        <v>177</v>
      </c>
      <c r="H205" s="2">
        <v>0</v>
      </c>
      <c r="I205" s="2">
        <v>0</v>
      </c>
      <c r="J205" s="2">
        <v>6436165</v>
      </c>
      <c r="K205" s="2">
        <v>647323</v>
      </c>
      <c r="L205" s="2">
        <v>0</v>
      </c>
      <c r="M205" s="12">
        <v>0</v>
      </c>
      <c r="N205" s="6">
        <v>4610</v>
      </c>
      <c r="O205" s="2">
        <v>1908</v>
      </c>
      <c r="P205" s="2">
        <v>2702</v>
      </c>
      <c r="Q205" s="2">
        <v>177</v>
      </c>
      <c r="R205" s="7">
        <v>6436165.0000000177</v>
      </c>
      <c r="S205" s="35">
        <f t="shared" si="22"/>
        <v>0</v>
      </c>
      <c r="T205" s="6">
        <f t="shared" si="23"/>
        <v>26.045197740112993</v>
      </c>
      <c r="U205" s="2">
        <f t="shared" si="24"/>
        <v>10.779661016949152</v>
      </c>
      <c r="V205" s="2">
        <f t="shared" si="25"/>
        <v>1396.13123644252</v>
      </c>
      <c r="W205" s="12">
        <f t="shared" si="26"/>
        <v>3373.2520964360679</v>
      </c>
      <c r="X205" s="7">
        <f t="shared" si="27"/>
        <v>36362.514124293884</v>
      </c>
    </row>
    <row r="206" spans="1:24" ht="13.5" thickBot="1">
      <c r="A206" s="23" t="s">
        <v>193</v>
      </c>
      <c r="B206" s="6">
        <v>1</v>
      </c>
      <c r="C206" s="2">
        <v>1</v>
      </c>
      <c r="D206" s="2">
        <v>0</v>
      </c>
      <c r="E206" s="2">
        <v>0</v>
      </c>
      <c r="F206" s="2">
        <v>89</v>
      </c>
      <c r="G206" s="2">
        <v>89</v>
      </c>
      <c r="H206" s="2">
        <v>0</v>
      </c>
      <c r="I206" s="2">
        <v>0</v>
      </c>
      <c r="J206" s="2">
        <v>6526109</v>
      </c>
      <c r="K206" s="2">
        <v>0</v>
      </c>
      <c r="L206" s="2">
        <v>0</v>
      </c>
      <c r="M206" s="12">
        <v>0</v>
      </c>
      <c r="N206" s="6">
        <v>5454</v>
      </c>
      <c r="O206" s="2">
        <v>1859</v>
      </c>
      <c r="P206" s="2">
        <v>3595</v>
      </c>
      <c r="Q206" s="2">
        <v>89</v>
      </c>
      <c r="R206" s="7">
        <v>6526108.9999999842</v>
      </c>
      <c r="S206" s="35">
        <f t="shared" si="22"/>
        <v>0</v>
      </c>
      <c r="T206" s="6">
        <f t="shared" si="23"/>
        <v>61.280898876404493</v>
      </c>
      <c r="U206" s="2">
        <f t="shared" si="24"/>
        <v>20.887640449438202</v>
      </c>
      <c r="V206" s="2">
        <f t="shared" si="25"/>
        <v>1196.5729739640601</v>
      </c>
      <c r="W206" s="12">
        <f t="shared" si="26"/>
        <v>3510.5481441635202</v>
      </c>
      <c r="X206" s="7">
        <f t="shared" si="27"/>
        <v>73327.067415730155</v>
      </c>
    </row>
    <row r="207" spans="1:24" ht="13.5" thickBot="1">
      <c r="A207" s="23" t="s">
        <v>194</v>
      </c>
      <c r="B207" s="6">
        <v>2</v>
      </c>
      <c r="C207" s="2">
        <v>2</v>
      </c>
      <c r="D207" s="2">
        <v>0</v>
      </c>
      <c r="E207" s="2">
        <v>0</v>
      </c>
      <c r="F207" s="2">
        <v>86</v>
      </c>
      <c r="G207" s="2">
        <v>86</v>
      </c>
      <c r="H207" s="2">
        <v>0</v>
      </c>
      <c r="I207" s="2">
        <v>0</v>
      </c>
      <c r="J207" s="2">
        <v>2062235</v>
      </c>
      <c r="K207" s="2">
        <v>0</v>
      </c>
      <c r="L207" s="2">
        <v>0</v>
      </c>
      <c r="M207" s="12">
        <v>0</v>
      </c>
      <c r="N207" s="6">
        <v>2917</v>
      </c>
      <c r="O207" s="2">
        <v>1042</v>
      </c>
      <c r="P207" s="2">
        <v>1875</v>
      </c>
      <c r="Q207" s="2">
        <v>86</v>
      </c>
      <c r="R207" s="7">
        <v>2062234.9999999986</v>
      </c>
      <c r="S207" s="35">
        <f t="shared" si="22"/>
        <v>0</v>
      </c>
      <c r="T207" s="6">
        <f t="shared" si="23"/>
        <v>33.918604651162788</v>
      </c>
      <c r="U207" s="2">
        <f t="shared" si="24"/>
        <v>12.116279069767442</v>
      </c>
      <c r="V207" s="2">
        <f t="shared" si="25"/>
        <v>706.97120329105201</v>
      </c>
      <c r="W207" s="12">
        <f t="shared" si="26"/>
        <v>1979.1122840690966</v>
      </c>
      <c r="X207" s="7">
        <f t="shared" si="27"/>
        <v>23979.476744186031</v>
      </c>
    </row>
    <row r="208" spans="1:24" ht="13.5" thickBot="1">
      <c r="A208" s="23" t="s">
        <v>195</v>
      </c>
      <c r="B208" s="6">
        <v>1</v>
      </c>
      <c r="C208" s="2">
        <v>1</v>
      </c>
      <c r="D208" s="2">
        <v>0</v>
      </c>
      <c r="E208" s="2">
        <v>0</v>
      </c>
      <c r="F208" s="2">
        <v>85</v>
      </c>
      <c r="G208" s="2">
        <v>85</v>
      </c>
      <c r="H208" s="2">
        <v>0</v>
      </c>
      <c r="I208" s="2">
        <v>0</v>
      </c>
      <c r="J208" s="2">
        <v>1416053.19</v>
      </c>
      <c r="K208" s="2">
        <v>633915.25</v>
      </c>
      <c r="L208" s="2">
        <v>0</v>
      </c>
      <c r="M208" s="12">
        <v>0</v>
      </c>
      <c r="N208" s="6">
        <v>2695</v>
      </c>
      <c r="O208" s="2">
        <v>1133</v>
      </c>
      <c r="P208" s="2">
        <v>1562</v>
      </c>
      <c r="Q208" s="2">
        <v>85</v>
      </c>
      <c r="R208" s="7">
        <v>1416053.1899999997</v>
      </c>
      <c r="S208" s="35">
        <f t="shared" si="22"/>
        <v>0</v>
      </c>
      <c r="T208" s="6">
        <f t="shared" si="23"/>
        <v>31.705882352941178</v>
      </c>
      <c r="U208" s="2">
        <f t="shared" si="24"/>
        <v>13.329411764705883</v>
      </c>
      <c r="V208" s="2">
        <f t="shared" si="25"/>
        <v>525.43717625231898</v>
      </c>
      <c r="W208" s="12">
        <f t="shared" si="26"/>
        <v>1249.8262930273606</v>
      </c>
      <c r="X208" s="7">
        <f t="shared" si="27"/>
        <v>16659.449294117643</v>
      </c>
    </row>
    <row r="209" spans="1:24" ht="13.5" thickBot="1">
      <c r="A209" s="23" t="s">
        <v>196</v>
      </c>
      <c r="B209" s="6">
        <v>1</v>
      </c>
      <c r="C209" s="2">
        <v>1</v>
      </c>
      <c r="D209" s="2">
        <v>0</v>
      </c>
      <c r="E209" s="2">
        <v>0</v>
      </c>
      <c r="F209" s="2">
        <v>85</v>
      </c>
      <c r="G209" s="2">
        <v>85</v>
      </c>
      <c r="H209" s="2">
        <v>0</v>
      </c>
      <c r="I209" s="2">
        <v>0</v>
      </c>
      <c r="J209" s="2">
        <v>4638764.57</v>
      </c>
      <c r="K209" s="2">
        <v>431289.98</v>
      </c>
      <c r="L209" s="2">
        <v>0</v>
      </c>
      <c r="M209" s="12">
        <v>0</v>
      </c>
      <c r="N209" s="6">
        <v>7230</v>
      </c>
      <c r="O209" s="2">
        <v>1535</v>
      </c>
      <c r="P209" s="2">
        <v>5695</v>
      </c>
      <c r="Q209" s="2">
        <v>85</v>
      </c>
      <c r="R209" s="7">
        <v>4638764.5699999966</v>
      </c>
      <c r="S209" s="35">
        <f t="shared" si="22"/>
        <v>0</v>
      </c>
      <c r="T209" s="6">
        <f t="shared" si="23"/>
        <v>85.058823529411768</v>
      </c>
      <c r="U209" s="2">
        <f t="shared" si="24"/>
        <v>18.058823529411764</v>
      </c>
      <c r="V209" s="2">
        <f t="shared" si="25"/>
        <v>641.599525587828</v>
      </c>
      <c r="W209" s="12">
        <f t="shared" si="26"/>
        <v>3021.9964625407142</v>
      </c>
      <c r="X209" s="7">
        <f t="shared" si="27"/>
        <v>54573.700823529369</v>
      </c>
    </row>
    <row r="210" spans="1:24" ht="13.5" thickBot="1">
      <c r="A210" s="23" t="s">
        <v>197</v>
      </c>
      <c r="B210" s="6">
        <v>2</v>
      </c>
      <c r="C210" s="2">
        <v>2</v>
      </c>
      <c r="D210" s="2">
        <v>0</v>
      </c>
      <c r="E210" s="2">
        <v>0</v>
      </c>
      <c r="F210" s="2">
        <v>148</v>
      </c>
      <c r="G210" s="2">
        <v>148</v>
      </c>
      <c r="H210" s="2">
        <v>0</v>
      </c>
      <c r="I210" s="2">
        <v>0</v>
      </c>
      <c r="J210" s="2">
        <v>2573493</v>
      </c>
      <c r="K210" s="2">
        <v>6234336</v>
      </c>
      <c r="L210" s="2">
        <v>0</v>
      </c>
      <c r="M210" s="12">
        <v>0</v>
      </c>
      <c r="N210" s="6">
        <v>4925.3500000000004</v>
      </c>
      <c r="O210" s="2">
        <v>1994</v>
      </c>
      <c r="P210" s="2">
        <v>2931.35</v>
      </c>
      <c r="Q210" s="2">
        <v>148</v>
      </c>
      <c r="R210" s="7">
        <v>2573492.9999999981</v>
      </c>
      <c r="S210" s="35">
        <f t="shared" si="22"/>
        <v>0</v>
      </c>
      <c r="T210" s="6">
        <f t="shared" si="23"/>
        <v>33.279391891891898</v>
      </c>
      <c r="U210" s="2">
        <f t="shared" si="24"/>
        <v>13.472972972972974</v>
      </c>
      <c r="V210" s="2">
        <f t="shared" si="25"/>
        <v>522.49951780076503</v>
      </c>
      <c r="W210" s="12">
        <f t="shared" si="26"/>
        <v>1290.6183550651947</v>
      </c>
      <c r="X210" s="7">
        <f t="shared" si="27"/>
        <v>17388.466216216202</v>
      </c>
    </row>
    <row r="211" spans="1:24" ht="13.5" thickBot="1">
      <c r="A211" s="23" t="s">
        <v>198</v>
      </c>
      <c r="B211" s="6">
        <v>3</v>
      </c>
      <c r="C211" s="2">
        <v>2</v>
      </c>
      <c r="D211" s="2">
        <v>1</v>
      </c>
      <c r="E211" s="2">
        <v>0</v>
      </c>
      <c r="F211" s="2">
        <v>80</v>
      </c>
      <c r="G211" s="2">
        <v>16</v>
      </c>
      <c r="H211" s="2">
        <v>64</v>
      </c>
      <c r="I211" s="2">
        <v>0</v>
      </c>
      <c r="J211" s="2">
        <v>1285942.98</v>
      </c>
      <c r="K211" s="2">
        <v>0</v>
      </c>
      <c r="L211" s="2">
        <v>7080</v>
      </c>
      <c r="M211" s="12">
        <v>0</v>
      </c>
      <c r="N211" s="6">
        <v>2228.85</v>
      </c>
      <c r="O211" s="2">
        <v>1133.25</v>
      </c>
      <c r="P211" s="2">
        <v>1095.5999999999999</v>
      </c>
      <c r="Q211" s="2">
        <v>80</v>
      </c>
      <c r="R211" s="7">
        <v>1285942.9800000009</v>
      </c>
      <c r="S211" s="35">
        <f t="shared" si="22"/>
        <v>0.8</v>
      </c>
      <c r="T211" s="6">
        <f t="shared" si="23"/>
        <v>27.860624999999999</v>
      </c>
      <c r="U211" s="2">
        <f t="shared" si="24"/>
        <v>14.165625</v>
      </c>
      <c r="V211" s="2">
        <f t="shared" si="25"/>
        <v>576.95357695672703</v>
      </c>
      <c r="W211" s="12">
        <f t="shared" si="26"/>
        <v>1134.7390072799478</v>
      </c>
      <c r="X211" s="7">
        <f t="shared" si="27"/>
        <v>16074.287250000012</v>
      </c>
    </row>
    <row r="212" spans="1:24" ht="13.5" thickBot="1">
      <c r="A212" s="23" t="s">
        <v>199</v>
      </c>
      <c r="B212" s="6">
        <v>3</v>
      </c>
      <c r="C212" s="2">
        <v>3</v>
      </c>
      <c r="D212" s="2">
        <v>0</v>
      </c>
      <c r="E212" s="2">
        <v>0</v>
      </c>
      <c r="F212" s="2">
        <v>96</v>
      </c>
      <c r="G212" s="2">
        <v>96</v>
      </c>
      <c r="H212" s="2">
        <v>0</v>
      </c>
      <c r="I212" s="2">
        <v>0</v>
      </c>
      <c r="J212" s="2">
        <v>1903992.75</v>
      </c>
      <c r="K212" s="2">
        <v>0</v>
      </c>
      <c r="L212" s="2">
        <v>0</v>
      </c>
      <c r="M212" s="12">
        <v>0</v>
      </c>
      <c r="N212" s="6">
        <v>5224</v>
      </c>
      <c r="O212" s="2">
        <v>1711</v>
      </c>
      <c r="P212" s="2">
        <v>3513</v>
      </c>
      <c r="Q212" s="2">
        <v>96</v>
      </c>
      <c r="R212" s="7">
        <v>1903992.7499999991</v>
      </c>
      <c r="S212" s="35">
        <f t="shared" si="22"/>
        <v>0</v>
      </c>
      <c r="T212" s="6">
        <f t="shared" si="23"/>
        <v>54.416666666666664</v>
      </c>
      <c r="U212" s="2">
        <f t="shared" si="24"/>
        <v>17.822916666666668</v>
      </c>
      <c r="V212" s="2">
        <f t="shared" si="25"/>
        <v>364.47028139356797</v>
      </c>
      <c r="W212" s="12">
        <f t="shared" si="26"/>
        <v>1112.7952951490352</v>
      </c>
      <c r="X212" s="7">
        <f t="shared" si="27"/>
        <v>19833.257812499989</v>
      </c>
    </row>
    <row r="213" spans="1:24" ht="13.5" thickBot="1">
      <c r="A213" s="23" t="s">
        <v>200</v>
      </c>
      <c r="B213" s="6">
        <v>1</v>
      </c>
      <c r="C213" s="2">
        <v>1</v>
      </c>
      <c r="D213" s="2">
        <v>0</v>
      </c>
      <c r="E213" s="2">
        <v>0</v>
      </c>
      <c r="F213" s="2">
        <v>61</v>
      </c>
      <c r="G213" s="2">
        <v>61</v>
      </c>
      <c r="H213" s="2">
        <v>0</v>
      </c>
      <c r="I213" s="2">
        <v>0</v>
      </c>
      <c r="J213" s="2">
        <v>1455428</v>
      </c>
      <c r="K213" s="2">
        <v>624719.18000000005</v>
      </c>
      <c r="L213" s="2">
        <v>0</v>
      </c>
      <c r="M213" s="12">
        <v>0</v>
      </c>
      <c r="N213" s="6">
        <v>3648</v>
      </c>
      <c r="O213" s="2">
        <v>1047</v>
      </c>
      <c r="P213" s="2">
        <v>2601</v>
      </c>
      <c r="Q213" s="2">
        <v>61</v>
      </c>
      <c r="R213" s="7">
        <v>1455428.0000000005</v>
      </c>
      <c r="S213" s="35">
        <f t="shared" si="22"/>
        <v>0</v>
      </c>
      <c r="T213" s="6">
        <f t="shared" si="23"/>
        <v>59.803278688524593</v>
      </c>
      <c r="U213" s="2">
        <f t="shared" si="24"/>
        <v>17.16393442622951</v>
      </c>
      <c r="V213" s="2">
        <f t="shared" si="25"/>
        <v>398.96600877192998</v>
      </c>
      <c r="W213" s="12">
        <f t="shared" si="26"/>
        <v>1390.0936007640883</v>
      </c>
      <c r="X213" s="7">
        <f t="shared" si="27"/>
        <v>23859.475409836072</v>
      </c>
    </row>
    <row r="214" spans="1:24" ht="13.5" thickBot="1">
      <c r="A214" s="23" t="s">
        <v>201</v>
      </c>
      <c r="B214" s="6">
        <v>1</v>
      </c>
      <c r="C214" s="2">
        <v>1</v>
      </c>
      <c r="D214" s="2">
        <v>0</v>
      </c>
      <c r="E214" s="2">
        <v>0</v>
      </c>
      <c r="F214" s="2">
        <v>145</v>
      </c>
      <c r="G214" s="2">
        <v>145</v>
      </c>
      <c r="H214" s="2">
        <v>0</v>
      </c>
      <c r="I214" s="2">
        <v>0</v>
      </c>
      <c r="J214" s="2">
        <v>4147435.35</v>
      </c>
      <c r="K214" s="2">
        <v>2572629</v>
      </c>
      <c r="L214" s="2">
        <v>0</v>
      </c>
      <c r="M214" s="12">
        <v>69000</v>
      </c>
      <c r="N214" s="6">
        <v>6777</v>
      </c>
      <c r="O214" s="2">
        <v>1907</v>
      </c>
      <c r="P214" s="2">
        <v>4870</v>
      </c>
      <c r="Q214" s="2">
        <v>145</v>
      </c>
      <c r="R214" s="7">
        <v>4147435.350000001</v>
      </c>
      <c r="S214" s="35">
        <f t="shared" si="22"/>
        <v>0</v>
      </c>
      <c r="T214" s="6">
        <f t="shared" si="23"/>
        <v>46.737931034482756</v>
      </c>
      <c r="U214" s="2">
        <f t="shared" si="24"/>
        <v>13.151724137931035</v>
      </c>
      <c r="V214" s="2">
        <f t="shared" si="25"/>
        <v>611.986918990704</v>
      </c>
      <c r="W214" s="12">
        <f t="shared" si="26"/>
        <v>2174.8481122181443</v>
      </c>
      <c r="X214" s="7">
        <f t="shared" si="27"/>
        <v>28603.00241379311</v>
      </c>
    </row>
    <row r="215" spans="1:24" ht="13.5" thickBot="1">
      <c r="A215" s="23" t="s">
        <v>202</v>
      </c>
      <c r="B215" s="6">
        <v>2</v>
      </c>
      <c r="C215" s="2">
        <v>2</v>
      </c>
      <c r="D215" s="2">
        <v>0</v>
      </c>
      <c r="E215" s="2">
        <v>0</v>
      </c>
      <c r="F215" s="2">
        <v>106</v>
      </c>
      <c r="G215" s="2">
        <v>106</v>
      </c>
      <c r="H215" s="2">
        <v>0</v>
      </c>
      <c r="I215" s="2">
        <v>0</v>
      </c>
      <c r="J215" s="2">
        <v>13928861.880000001</v>
      </c>
      <c r="K215" s="2">
        <v>918140.8</v>
      </c>
      <c r="L215" s="2">
        <v>0</v>
      </c>
      <c r="M215" s="12">
        <v>0</v>
      </c>
      <c r="N215" s="6">
        <v>5930</v>
      </c>
      <c r="O215" s="2">
        <v>1708</v>
      </c>
      <c r="P215" s="2">
        <v>4222</v>
      </c>
      <c r="Q215" s="2">
        <v>106</v>
      </c>
      <c r="R215" s="7">
        <v>13928861.879999982</v>
      </c>
      <c r="S215" s="35">
        <f t="shared" si="22"/>
        <v>0</v>
      </c>
      <c r="T215" s="6">
        <f t="shared" si="23"/>
        <v>55.943396226415096</v>
      </c>
      <c r="U215" s="2">
        <f t="shared" si="24"/>
        <v>16.113207547169811</v>
      </c>
      <c r="V215" s="2">
        <f t="shared" si="25"/>
        <v>2348.8805868465402</v>
      </c>
      <c r="W215" s="12">
        <f t="shared" si="26"/>
        <v>8155.0713583138067</v>
      </c>
      <c r="X215" s="7">
        <f t="shared" si="27"/>
        <v>131404.35735849041</v>
      </c>
    </row>
    <row r="216" spans="1:24" ht="13.5" thickBot="1">
      <c r="A216" s="23" t="s">
        <v>203</v>
      </c>
      <c r="B216" s="6">
        <v>1</v>
      </c>
      <c r="C216" s="2">
        <v>1</v>
      </c>
      <c r="D216" s="2">
        <v>0</v>
      </c>
      <c r="E216" s="2">
        <v>0</v>
      </c>
      <c r="F216" s="2">
        <v>321</v>
      </c>
      <c r="G216" s="2">
        <v>321</v>
      </c>
      <c r="H216" s="2">
        <v>0</v>
      </c>
      <c r="I216" s="2">
        <v>0</v>
      </c>
      <c r="J216" s="2">
        <v>4972013.5999999996</v>
      </c>
      <c r="K216" s="2">
        <v>0</v>
      </c>
      <c r="L216" s="2">
        <v>0</v>
      </c>
      <c r="M216" s="12">
        <v>82920</v>
      </c>
      <c r="N216" s="6">
        <v>16583</v>
      </c>
      <c r="O216" s="2">
        <v>4497</v>
      </c>
      <c r="P216" s="2">
        <v>12086</v>
      </c>
      <c r="Q216" s="2">
        <v>321</v>
      </c>
      <c r="R216" s="7">
        <v>4972013.6000000071</v>
      </c>
      <c r="S216" s="35">
        <f t="shared" si="22"/>
        <v>0</v>
      </c>
      <c r="T216" s="6">
        <f t="shared" si="23"/>
        <v>51.660436137071649</v>
      </c>
      <c r="U216" s="2">
        <f t="shared" si="24"/>
        <v>14.009345794392523</v>
      </c>
      <c r="V216" s="2">
        <f t="shared" si="25"/>
        <v>299.82594222999501</v>
      </c>
      <c r="W216" s="12">
        <f t="shared" si="26"/>
        <v>1105.6289971091855</v>
      </c>
      <c r="X216" s="7">
        <f t="shared" si="27"/>
        <v>15489.138940809991</v>
      </c>
    </row>
    <row r="217" spans="1:24" ht="13.5" thickBot="1">
      <c r="A217" s="23" t="s">
        <v>204</v>
      </c>
      <c r="B217" s="6">
        <v>1</v>
      </c>
      <c r="C217" s="2">
        <v>1</v>
      </c>
      <c r="D217" s="2">
        <v>0</v>
      </c>
      <c r="E217" s="2">
        <v>0</v>
      </c>
      <c r="F217" s="2">
        <v>115</v>
      </c>
      <c r="G217" s="2">
        <v>115</v>
      </c>
      <c r="H217" s="2">
        <v>0</v>
      </c>
      <c r="I217" s="2">
        <v>0</v>
      </c>
      <c r="J217" s="2">
        <v>7218953.7800000003</v>
      </c>
      <c r="K217" s="2">
        <v>0</v>
      </c>
      <c r="L217" s="2">
        <v>0</v>
      </c>
      <c r="M217" s="12">
        <v>0</v>
      </c>
      <c r="N217" s="6">
        <v>4073</v>
      </c>
      <c r="O217" s="2">
        <v>1200</v>
      </c>
      <c r="P217" s="2">
        <v>2873</v>
      </c>
      <c r="Q217" s="2">
        <v>115</v>
      </c>
      <c r="R217" s="7">
        <v>7218953.7799999835</v>
      </c>
      <c r="S217" s="35">
        <f t="shared" si="22"/>
        <v>0</v>
      </c>
      <c r="T217" s="6">
        <f t="shared" si="23"/>
        <v>35.417391304347824</v>
      </c>
      <c r="U217" s="2">
        <f t="shared" si="24"/>
        <v>10.434782608695652</v>
      </c>
      <c r="V217" s="2">
        <f t="shared" si="25"/>
        <v>1772.39228578443</v>
      </c>
      <c r="W217" s="12">
        <f t="shared" si="26"/>
        <v>6015.7948166666529</v>
      </c>
      <c r="X217" s="7">
        <f t="shared" si="27"/>
        <v>62773.511130434636</v>
      </c>
    </row>
    <row r="218" spans="1:24" ht="13.5" thickBot="1">
      <c r="A218" s="23" t="s">
        <v>205</v>
      </c>
      <c r="B218" s="6">
        <v>1</v>
      </c>
      <c r="C218" s="2">
        <v>1</v>
      </c>
      <c r="D218" s="2">
        <v>0</v>
      </c>
      <c r="E218" s="2">
        <v>0</v>
      </c>
      <c r="F218" s="2">
        <v>54</v>
      </c>
      <c r="G218" s="2">
        <v>54</v>
      </c>
      <c r="H218" s="2">
        <v>0</v>
      </c>
      <c r="I218" s="2">
        <v>0</v>
      </c>
      <c r="J218" s="2">
        <v>1522313.51</v>
      </c>
      <c r="K218" s="2">
        <v>0</v>
      </c>
      <c r="L218" s="2">
        <v>0</v>
      </c>
      <c r="M218" s="12">
        <v>0</v>
      </c>
      <c r="N218" s="6">
        <v>2237</v>
      </c>
      <c r="O218" s="2">
        <v>645</v>
      </c>
      <c r="P218" s="2">
        <v>1592</v>
      </c>
      <c r="Q218" s="2">
        <v>54</v>
      </c>
      <c r="R218" s="7">
        <v>1522313.5100000002</v>
      </c>
      <c r="S218" s="35">
        <f t="shared" si="22"/>
        <v>0</v>
      </c>
      <c r="T218" s="6">
        <f t="shared" si="23"/>
        <v>41.425925925925924</v>
      </c>
      <c r="U218" s="2">
        <f t="shared" si="24"/>
        <v>11.944444444444445</v>
      </c>
      <c r="V218" s="2">
        <f t="shared" si="25"/>
        <v>680.51565042467598</v>
      </c>
      <c r="W218" s="12">
        <f t="shared" si="26"/>
        <v>2360.1759844961243</v>
      </c>
      <c r="X218" s="7">
        <f t="shared" si="27"/>
        <v>28190.990925925929</v>
      </c>
    </row>
    <row r="219" spans="1:24" ht="13.5" thickBot="1">
      <c r="A219" s="23" t="s">
        <v>206</v>
      </c>
      <c r="B219" s="6">
        <v>1</v>
      </c>
      <c r="C219" s="2">
        <v>1</v>
      </c>
      <c r="D219" s="2">
        <v>0</v>
      </c>
      <c r="E219" s="2">
        <v>0</v>
      </c>
      <c r="F219" s="2">
        <v>55</v>
      </c>
      <c r="G219" s="2">
        <v>55</v>
      </c>
      <c r="H219" s="2">
        <v>0</v>
      </c>
      <c r="I219" s="2">
        <v>0</v>
      </c>
      <c r="J219" s="2">
        <v>1522001.88</v>
      </c>
      <c r="K219" s="2">
        <v>0</v>
      </c>
      <c r="L219" s="2">
        <v>0</v>
      </c>
      <c r="M219" s="12">
        <v>0</v>
      </c>
      <c r="N219" s="6">
        <v>4376</v>
      </c>
      <c r="O219" s="2">
        <v>859</v>
      </c>
      <c r="P219" s="2">
        <v>3517</v>
      </c>
      <c r="Q219" s="2">
        <v>55</v>
      </c>
      <c r="R219" s="7">
        <v>1522001.8799999983</v>
      </c>
      <c r="S219" s="35">
        <f t="shared" si="22"/>
        <v>0</v>
      </c>
      <c r="T219" s="6">
        <f t="shared" si="23"/>
        <v>79.563636363636363</v>
      </c>
      <c r="U219" s="2">
        <f t="shared" si="24"/>
        <v>15.618181818181819</v>
      </c>
      <c r="V219" s="2">
        <f t="shared" si="25"/>
        <v>347.806645338208</v>
      </c>
      <c r="W219" s="12">
        <f t="shared" si="26"/>
        <v>1771.8298952270061</v>
      </c>
      <c r="X219" s="7">
        <f t="shared" si="27"/>
        <v>27672.761454545423</v>
      </c>
    </row>
    <row r="220" spans="1:24" ht="13.5" thickBot="1">
      <c r="A220" s="23" t="s">
        <v>207</v>
      </c>
      <c r="B220" s="6">
        <v>1</v>
      </c>
      <c r="C220" s="2">
        <v>1</v>
      </c>
      <c r="D220" s="2">
        <v>0</v>
      </c>
      <c r="E220" s="2">
        <v>0</v>
      </c>
      <c r="F220" s="2">
        <v>36</v>
      </c>
      <c r="G220" s="2">
        <v>36</v>
      </c>
      <c r="H220" s="2">
        <v>0</v>
      </c>
      <c r="I220" s="2">
        <v>0</v>
      </c>
      <c r="J220" s="2">
        <v>1645925.12</v>
      </c>
      <c r="K220" s="2">
        <v>0</v>
      </c>
      <c r="L220" s="2">
        <v>0</v>
      </c>
      <c r="M220" s="12">
        <v>0</v>
      </c>
      <c r="N220" s="6">
        <v>1619</v>
      </c>
      <c r="O220" s="2">
        <v>582</v>
      </c>
      <c r="P220" s="2">
        <v>1037</v>
      </c>
      <c r="Q220" s="2">
        <v>36</v>
      </c>
      <c r="R220" s="7">
        <v>1645925.1200000013</v>
      </c>
      <c r="S220" s="35">
        <f t="shared" si="22"/>
        <v>0</v>
      </c>
      <c r="T220" s="6">
        <f t="shared" si="23"/>
        <v>44.972222222222221</v>
      </c>
      <c r="U220" s="2">
        <f t="shared" si="24"/>
        <v>16.166666666666668</v>
      </c>
      <c r="V220" s="2">
        <f t="shared" si="25"/>
        <v>1016.6307103150101</v>
      </c>
      <c r="W220" s="12">
        <f t="shared" si="26"/>
        <v>2828.0500343642634</v>
      </c>
      <c r="X220" s="7">
        <f t="shared" si="27"/>
        <v>45720.142222222261</v>
      </c>
    </row>
    <row r="221" spans="1:24" ht="13.5" thickBot="1">
      <c r="A221" s="23" t="s">
        <v>208</v>
      </c>
      <c r="B221" s="6">
        <v>3</v>
      </c>
      <c r="C221" s="2">
        <v>3</v>
      </c>
      <c r="D221" s="2">
        <v>0</v>
      </c>
      <c r="E221" s="2">
        <v>0</v>
      </c>
      <c r="F221" s="2">
        <v>65</v>
      </c>
      <c r="G221" s="2">
        <v>65</v>
      </c>
      <c r="H221" s="2">
        <v>0</v>
      </c>
      <c r="I221" s="2">
        <v>0</v>
      </c>
      <c r="J221" s="2">
        <v>2584939.0499999998</v>
      </c>
      <c r="K221" s="2">
        <v>20944744.239999998</v>
      </c>
      <c r="L221" s="2">
        <v>0</v>
      </c>
      <c r="M221" s="12">
        <v>1200</v>
      </c>
      <c r="N221" s="6">
        <v>3687</v>
      </c>
      <c r="O221" s="2">
        <v>1199</v>
      </c>
      <c r="P221" s="2">
        <v>2488</v>
      </c>
      <c r="Q221" s="2">
        <v>65</v>
      </c>
      <c r="R221" s="7">
        <v>2584939.0500000007</v>
      </c>
      <c r="S221" s="35">
        <f t="shared" si="22"/>
        <v>0</v>
      </c>
      <c r="T221" s="6">
        <f t="shared" si="23"/>
        <v>56.723076923076924</v>
      </c>
      <c r="U221" s="2">
        <f t="shared" si="24"/>
        <v>18.446153846153845</v>
      </c>
      <c r="V221" s="2">
        <f t="shared" si="25"/>
        <v>701.09548413344203</v>
      </c>
      <c r="W221" s="12">
        <f t="shared" si="26"/>
        <v>2155.9124687239373</v>
      </c>
      <c r="X221" s="7">
        <f t="shared" si="27"/>
        <v>39768.293076923088</v>
      </c>
    </row>
    <row r="222" spans="1:24" ht="13.5" thickBot="1">
      <c r="A222" s="23" t="s">
        <v>209</v>
      </c>
      <c r="B222" s="6">
        <v>3</v>
      </c>
      <c r="C222" s="2">
        <v>3</v>
      </c>
      <c r="D222" s="2">
        <v>0</v>
      </c>
      <c r="E222" s="2">
        <v>0</v>
      </c>
      <c r="F222" s="2">
        <v>84</v>
      </c>
      <c r="G222" s="2">
        <v>84</v>
      </c>
      <c r="H222" s="2">
        <v>0</v>
      </c>
      <c r="I222" s="2">
        <v>0</v>
      </c>
      <c r="J222" s="2">
        <v>2412388.67</v>
      </c>
      <c r="K222" s="2">
        <v>5912730.7599999998</v>
      </c>
      <c r="L222" s="2">
        <v>0</v>
      </c>
      <c r="M222" s="12">
        <v>0</v>
      </c>
      <c r="N222" s="6">
        <v>5854.27</v>
      </c>
      <c r="O222" s="2">
        <v>1267.8</v>
      </c>
      <c r="P222" s="2">
        <v>4586.47</v>
      </c>
      <c r="Q222" s="2">
        <v>84</v>
      </c>
      <c r="R222" s="7">
        <v>2412388.6699999985</v>
      </c>
      <c r="S222" s="35">
        <f t="shared" si="22"/>
        <v>0</v>
      </c>
      <c r="T222" s="6">
        <f t="shared" si="23"/>
        <v>69.693690476190483</v>
      </c>
      <c r="U222" s="2">
        <f t="shared" si="24"/>
        <v>15.092857142857142</v>
      </c>
      <c r="V222" s="2">
        <f t="shared" si="25"/>
        <v>412.07335329597004</v>
      </c>
      <c r="W222" s="12">
        <f t="shared" si="26"/>
        <v>1902.8148525003933</v>
      </c>
      <c r="X222" s="7">
        <f t="shared" si="27"/>
        <v>28718.91273809522</v>
      </c>
    </row>
    <row r="223" spans="1:24" ht="13.5" thickBot="1">
      <c r="A223" s="23" t="s">
        <v>210</v>
      </c>
      <c r="B223" s="6">
        <v>1</v>
      </c>
      <c r="C223" s="2">
        <v>1</v>
      </c>
      <c r="D223" s="2">
        <v>0</v>
      </c>
      <c r="E223" s="2">
        <v>0</v>
      </c>
      <c r="F223" s="2">
        <v>85</v>
      </c>
      <c r="G223" s="2">
        <v>85</v>
      </c>
      <c r="H223" s="2">
        <v>0</v>
      </c>
      <c r="I223" s="2">
        <v>0</v>
      </c>
      <c r="J223" s="2">
        <v>1442943.01</v>
      </c>
      <c r="K223" s="2">
        <v>550705.5</v>
      </c>
      <c r="L223" s="2">
        <v>0</v>
      </c>
      <c r="M223" s="12">
        <v>0</v>
      </c>
      <c r="N223" s="6">
        <v>5091</v>
      </c>
      <c r="O223" s="2">
        <v>1148</v>
      </c>
      <c r="P223" s="2">
        <v>3943</v>
      </c>
      <c r="Q223" s="2">
        <v>85</v>
      </c>
      <c r="R223" s="7">
        <v>1442943.0099999993</v>
      </c>
      <c r="S223" s="35">
        <f t="shared" si="22"/>
        <v>0</v>
      </c>
      <c r="T223" s="6">
        <f t="shared" si="23"/>
        <v>59.89411764705882</v>
      </c>
      <c r="U223" s="2">
        <f t="shared" si="24"/>
        <v>13.505882352941176</v>
      </c>
      <c r="V223" s="2">
        <f t="shared" si="25"/>
        <v>283.43017285405602</v>
      </c>
      <c r="W223" s="12">
        <f t="shared" si="26"/>
        <v>1256.9189982578391</v>
      </c>
      <c r="X223" s="7">
        <f t="shared" si="27"/>
        <v>16975.80011764705</v>
      </c>
    </row>
    <row r="224" spans="1:24" ht="13.5" thickBot="1">
      <c r="A224" s="23" t="s">
        <v>211</v>
      </c>
      <c r="B224" s="6">
        <v>1</v>
      </c>
      <c r="C224" s="2">
        <v>1</v>
      </c>
      <c r="D224" s="2">
        <v>0</v>
      </c>
      <c r="E224" s="2">
        <v>0</v>
      </c>
      <c r="F224" s="2">
        <v>43</v>
      </c>
      <c r="G224" s="2">
        <v>43</v>
      </c>
      <c r="H224" s="2">
        <v>0</v>
      </c>
      <c r="I224" s="2">
        <v>0</v>
      </c>
      <c r="J224" s="2">
        <v>2114477</v>
      </c>
      <c r="K224" s="2">
        <v>531172.36</v>
      </c>
      <c r="L224" s="2">
        <v>0</v>
      </c>
      <c r="M224" s="12">
        <v>0</v>
      </c>
      <c r="N224" s="6">
        <v>2585</v>
      </c>
      <c r="O224" s="2">
        <v>1082</v>
      </c>
      <c r="P224" s="2">
        <v>1503</v>
      </c>
      <c r="Q224" s="2">
        <v>43</v>
      </c>
      <c r="R224" s="7">
        <v>2114477</v>
      </c>
      <c r="S224" s="35">
        <f t="shared" si="22"/>
        <v>0</v>
      </c>
      <c r="T224" s="6">
        <f t="shared" si="23"/>
        <v>60.116279069767444</v>
      </c>
      <c r="U224" s="2">
        <f t="shared" si="24"/>
        <v>25.162790697674417</v>
      </c>
      <c r="V224" s="2">
        <f t="shared" si="25"/>
        <v>817.97949709864599</v>
      </c>
      <c r="W224" s="12">
        <f t="shared" si="26"/>
        <v>1954.2301293900184</v>
      </c>
      <c r="X224" s="7">
        <f t="shared" si="27"/>
        <v>49173.883720930229</v>
      </c>
    </row>
    <row r="225" spans="1:24" ht="13.5" thickBot="1">
      <c r="A225" s="23" t="s">
        <v>212</v>
      </c>
      <c r="B225" s="6">
        <v>1</v>
      </c>
      <c r="C225" s="2">
        <v>1</v>
      </c>
      <c r="D225" s="2">
        <v>0</v>
      </c>
      <c r="E225" s="2">
        <v>0</v>
      </c>
      <c r="F225" s="2">
        <v>40</v>
      </c>
      <c r="G225" s="2">
        <v>40</v>
      </c>
      <c r="H225" s="2">
        <v>0</v>
      </c>
      <c r="I225" s="2">
        <v>0</v>
      </c>
      <c r="J225" s="2">
        <v>1775253</v>
      </c>
      <c r="K225" s="2">
        <v>0</v>
      </c>
      <c r="L225" s="2">
        <v>0</v>
      </c>
      <c r="M225" s="12">
        <v>0</v>
      </c>
      <c r="N225" s="6">
        <v>2217</v>
      </c>
      <c r="O225" s="2">
        <v>533</v>
      </c>
      <c r="P225" s="2">
        <v>1684</v>
      </c>
      <c r="Q225" s="2">
        <v>40</v>
      </c>
      <c r="R225" s="7">
        <v>1775253.0000000002</v>
      </c>
      <c r="S225" s="35">
        <f t="shared" si="22"/>
        <v>0</v>
      </c>
      <c r="T225" s="6">
        <f t="shared" si="23"/>
        <v>55.424999999999997</v>
      </c>
      <c r="U225" s="2">
        <f t="shared" si="24"/>
        <v>13.324999999999999</v>
      </c>
      <c r="V225" s="2">
        <f t="shared" si="25"/>
        <v>800.74560216508803</v>
      </c>
      <c r="W225" s="12">
        <f t="shared" si="26"/>
        <v>3330.6810506566608</v>
      </c>
      <c r="X225" s="7">
        <f t="shared" si="27"/>
        <v>44381.325000000004</v>
      </c>
    </row>
    <row r="226" spans="1:24" ht="13.5" thickBot="1">
      <c r="A226" s="23" t="s">
        <v>213</v>
      </c>
      <c r="B226" s="6">
        <v>2</v>
      </c>
      <c r="C226" s="2">
        <v>2</v>
      </c>
      <c r="D226" s="2">
        <v>0</v>
      </c>
      <c r="E226" s="2">
        <v>0</v>
      </c>
      <c r="F226" s="2">
        <v>58</v>
      </c>
      <c r="G226" s="2">
        <v>58</v>
      </c>
      <c r="H226" s="2">
        <v>0</v>
      </c>
      <c r="I226" s="2">
        <v>0</v>
      </c>
      <c r="J226" s="2">
        <v>1586705</v>
      </c>
      <c r="K226" s="2">
        <v>0</v>
      </c>
      <c r="L226" s="2">
        <v>0</v>
      </c>
      <c r="M226" s="12">
        <v>21532</v>
      </c>
      <c r="N226" s="6">
        <v>3073.27</v>
      </c>
      <c r="O226" s="2">
        <v>766.25</v>
      </c>
      <c r="P226" s="2">
        <v>2307.02</v>
      </c>
      <c r="Q226" s="2">
        <v>58</v>
      </c>
      <c r="R226" s="7">
        <v>1586705.0000000014</v>
      </c>
      <c r="S226" s="35">
        <f t="shared" si="22"/>
        <v>0</v>
      </c>
      <c r="T226" s="6">
        <f t="shared" si="23"/>
        <v>52.98741379310345</v>
      </c>
      <c r="U226" s="2">
        <f t="shared" si="24"/>
        <v>13.211206896551724</v>
      </c>
      <c r="V226" s="2">
        <f t="shared" si="25"/>
        <v>516.29209278716201</v>
      </c>
      <c r="W226" s="12">
        <f t="shared" si="26"/>
        <v>2070.7406199021225</v>
      </c>
      <c r="X226" s="7">
        <f t="shared" si="27"/>
        <v>27356.982758620714</v>
      </c>
    </row>
    <row r="227" spans="1:24" ht="13.5" thickBot="1">
      <c r="A227" s="23" t="s">
        <v>214</v>
      </c>
      <c r="B227" s="6">
        <v>1</v>
      </c>
      <c r="C227" s="2">
        <v>1</v>
      </c>
      <c r="D227" s="2">
        <v>0</v>
      </c>
      <c r="E227" s="2">
        <v>0</v>
      </c>
      <c r="F227" s="2">
        <v>45</v>
      </c>
      <c r="G227" s="2">
        <v>45</v>
      </c>
      <c r="H227" s="2">
        <v>0</v>
      </c>
      <c r="I227" s="2">
        <v>0</v>
      </c>
      <c r="J227" s="2">
        <v>692000</v>
      </c>
      <c r="K227" s="2">
        <v>495000</v>
      </c>
      <c r="L227" s="2">
        <v>0</v>
      </c>
      <c r="M227" s="12">
        <v>0</v>
      </c>
      <c r="N227" s="6">
        <v>1574.83</v>
      </c>
      <c r="O227" s="2">
        <v>602.97</v>
      </c>
      <c r="P227" s="2">
        <v>971.86</v>
      </c>
      <c r="Q227" s="2">
        <v>45</v>
      </c>
      <c r="R227" s="7">
        <v>691999.99999999942</v>
      </c>
      <c r="S227" s="35">
        <f t="shared" si="22"/>
        <v>0</v>
      </c>
      <c r="T227" s="6">
        <f t="shared" si="23"/>
        <v>34.996222222222222</v>
      </c>
      <c r="U227" s="2">
        <f t="shared" si="24"/>
        <v>13.399333333333335</v>
      </c>
      <c r="V227" s="2">
        <f t="shared" si="25"/>
        <v>439.41250801673795</v>
      </c>
      <c r="W227" s="12">
        <f t="shared" si="26"/>
        <v>1147.6524536875788</v>
      </c>
      <c r="X227" s="7">
        <f t="shared" si="27"/>
        <v>15377.777777777765</v>
      </c>
    </row>
    <row r="228" spans="1:24" ht="13.5" thickBot="1">
      <c r="A228" s="23" t="s">
        <v>215</v>
      </c>
      <c r="B228" s="6">
        <v>1</v>
      </c>
      <c r="C228" s="2">
        <v>1</v>
      </c>
      <c r="D228" s="2">
        <v>0</v>
      </c>
      <c r="E228" s="2">
        <v>0</v>
      </c>
      <c r="F228" s="2">
        <v>108</v>
      </c>
      <c r="G228" s="2">
        <v>108</v>
      </c>
      <c r="H228" s="2">
        <v>0</v>
      </c>
      <c r="I228" s="2">
        <v>0</v>
      </c>
      <c r="J228" s="2">
        <v>1566471.82</v>
      </c>
      <c r="K228" s="2">
        <v>0</v>
      </c>
      <c r="L228" s="2">
        <v>0</v>
      </c>
      <c r="M228" s="12">
        <v>0</v>
      </c>
      <c r="N228" s="6">
        <v>3295</v>
      </c>
      <c r="O228" s="2">
        <v>1165</v>
      </c>
      <c r="P228" s="2">
        <v>2130</v>
      </c>
      <c r="Q228" s="2">
        <v>108</v>
      </c>
      <c r="R228" s="7">
        <v>1566471.8200000003</v>
      </c>
      <c r="S228" s="35">
        <f t="shared" si="22"/>
        <v>0</v>
      </c>
      <c r="T228" s="6">
        <f t="shared" si="23"/>
        <v>30.50925925925926</v>
      </c>
      <c r="U228" s="2">
        <f t="shared" si="24"/>
        <v>10.787037037037036</v>
      </c>
      <c r="V228" s="2">
        <f t="shared" si="25"/>
        <v>475.40874658573603</v>
      </c>
      <c r="W228" s="12">
        <f t="shared" si="26"/>
        <v>1344.6110042918458</v>
      </c>
      <c r="X228" s="7">
        <f t="shared" si="27"/>
        <v>14504.368703703707</v>
      </c>
    </row>
    <row r="229" spans="1:24" ht="13.5" thickBot="1">
      <c r="A229" s="23" t="s">
        <v>216</v>
      </c>
      <c r="B229" s="6">
        <v>2</v>
      </c>
      <c r="C229" s="2">
        <v>2</v>
      </c>
      <c r="D229" s="2">
        <v>0</v>
      </c>
      <c r="E229" s="2">
        <v>0</v>
      </c>
      <c r="F229" s="2">
        <v>85</v>
      </c>
      <c r="G229" s="2">
        <v>85</v>
      </c>
      <c r="H229" s="2">
        <v>0</v>
      </c>
      <c r="I229" s="2">
        <v>0</v>
      </c>
      <c r="J229" s="2">
        <v>1525074.6</v>
      </c>
      <c r="K229" s="2">
        <v>0</v>
      </c>
      <c r="L229" s="2">
        <v>0</v>
      </c>
      <c r="M229" s="12">
        <v>44364</v>
      </c>
      <c r="N229" s="6">
        <v>3812</v>
      </c>
      <c r="O229" s="2">
        <v>1236</v>
      </c>
      <c r="P229" s="2">
        <v>2576</v>
      </c>
      <c r="Q229" s="2">
        <v>85</v>
      </c>
      <c r="R229" s="7">
        <v>1525074.5999999996</v>
      </c>
      <c r="S229" s="35">
        <f t="shared" si="22"/>
        <v>0</v>
      </c>
      <c r="T229" s="6">
        <f t="shared" si="23"/>
        <v>44.847058823529409</v>
      </c>
      <c r="U229" s="2">
        <f t="shared" si="24"/>
        <v>14.541176470588235</v>
      </c>
      <c r="V229" s="2">
        <f t="shared" si="25"/>
        <v>400.07203567681</v>
      </c>
      <c r="W229" s="12">
        <f t="shared" si="26"/>
        <v>1233.8791262135919</v>
      </c>
      <c r="X229" s="7">
        <f t="shared" si="27"/>
        <v>17942.054117647054</v>
      </c>
    </row>
    <row r="230" spans="1:24" ht="13.5" thickBot="1">
      <c r="A230" s="23" t="s">
        <v>217</v>
      </c>
      <c r="B230" s="6">
        <v>4</v>
      </c>
      <c r="C230" s="2">
        <v>4</v>
      </c>
      <c r="D230" s="2">
        <v>0</v>
      </c>
      <c r="E230" s="2">
        <v>0</v>
      </c>
      <c r="F230" s="2">
        <v>82</v>
      </c>
      <c r="G230" s="2">
        <v>82</v>
      </c>
      <c r="H230" s="2">
        <v>0</v>
      </c>
      <c r="I230" s="2">
        <v>0</v>
      </c>
      <c r="J230" s="2">
        <v>1400766</v>
      </c>
      <c r="K230" s="2">
        <v>1720230</v>
      </c>
      <c r="L230" s="2">
        <v>0</v>
      </c>
      <c r="M230" s="12">
        <v>0</v>
      </c>
      <c r="N230" s="6">
        <v>2728</v>
      </c>
      <c r="O230" s="2">
        <v>1336</v>
      </c>
      <c r="P230" s="2">
        <v>1392</v>
      </c>
      <c r="Q230" s="2">
        <v>82</v>
      </c>
      <c r="R230" s="7">
        <v>1400766.0000000007</v>
      </c>
      <c r="S230" s="35">
        <f t="shared" si="22"/>
        <v>0</v>
      </c>
      <c r="T230" s="6">
        <f t="shared" si="23"/>
        <v>33.268292682926827</v>
      </c>
      <c r="U230" s="2">
        <f t="shared" si="24"/>
        <v>16.292682926829269</v>
      </c>
      <c r="V230" s="2">
        <f t="shared" si="25"/>
        <v>513.47727272727298</v>
      </c>
      <c r="W230" s="12">
        <f t="shared" si="26"/>
        <v>1048.4775449101801</v>
      </c>
      <c r="X230" s="7">
        <f t="shared" si="27"/>
        <v>17082.512195121959</v>
      </c>
    </row>
    <row r="231" spans="1:24" ht="13.5" thickBot="1">
      <c r="A231" s="23" t="s">
        <v>218</v>
      </c>
      <c r="B231" s="6">
        <v>1</v>
      </c>
      <c r="C231" s="2">
        <v>1</v>
      </c>
      <c r="D231" s="2">
        <v>0</v>
      </c>
      <c r="E231" s="2">
        <v>0</v>
      </c>
      <c r="F231" s="2">
        <v>53</v>
      </c>
      <c r="G231" s="2">
        <v>53</v>
      </c>
      <c r="H231" s="2">
        <v>0</v>
      </c>
      <c r="I231" s="2">
        <v>0</v>
      </c>
      <c r="J231" s="2">
        <v>845376.47</v>
      </c>
      <c r="K231" s="2">
        <v>291199.81</v>
      </c>
      <c r="L231" s="2">
        <v>0</v>
      </c>
      <c r="M231" s="12">
        <v>0</v>
      </c>
      <c r="N231" s="6">
        <v>2902</v>
      </c>
      <c r="O231" s="2">
        <v>1126</v>
      </c>
      <c r="P231" s="2">
        <v>1776</v>
      </c>
      <c r="Q231" s="2">
        <v>53</v>
      </c>
      <c r="R231" s="7">
        <v>845376.46999999869</v>
      </c>
      <c r="S231" s="35">
        <f t="shared" si="22"/>
        <v>0</v>
      </c>
      <c r="T231" s="6">
        <f t="shared" si="23"/>
        <v>54.754716981132077</v>
      </c>
      <c r="U231" s="2">
        <f t="shared" si="24"/>
        <v>21.245283018867923</v>
      </c>
      <c r="V231" s="2">
        <f t="shared" si="25"/>
        <v>291.30822536181898</v>
      </c>
      <c r="W231" s="12">
        <f t="shared" si="26"/>
        <v>750.77839253996331</v>
      </c>
      <c r="X231" s="7">
        <f t="shared" si="27"/>
        <v>15950.499433962239</v>
      </c>
    </row>
    <row r="232" spans="1:24" ht="13.5" thickBot="1">
      <c r="A232" s="23" t="s">
        <v>219</v>
      </c>
      <c r="B232" s="6">
        <v>1</v>
      </c>
      <c r="C232" s="2">
        <v>1</v>
      </c>
      <c r="D232" s="2">
        <v>0</v>
      </c>
      <c r="E232" s="2">
        <v>0</v>
      </c>
      <c r="F232" s="2">
        <v>141</v>
      </c>
      <c r="G232" s="2">
        <v>141</v>
      </c>
      <c r="H232" s="2">
        <v>0</v>
      </c>
      <c r="I232" s="2">
        <v>0</v>
      </c>
      <c r="J232" s="2">
        <v>1328538</v>
      </c>
      <c r="K232" s="2">
        <v>0</v>
      </c>
      <c r="L232" s="2">
        <v>0</v>
      </c>
      <c r="M232" s="12">
        <v>0</v>
      </c>
      <c r="N232" s="6">
        <v>3779</v>
      </c>
      <c r="O232" s="2">
        <v>1218</v>
      </c>
      <c r="P232" s="2">
        <v>2561</v>
      </c>
      <c r="Q232" s="2">
        <v>141</v>
      </c>
      <c r="R232" s="7">
        <v>1328538.0000000005</v>
      </c>
      <c r="S232" s="35">
        <f t="shared" si="22"/>
        <v>0</v>
      </c>
      <c r="T232" s="6">
        <f t="shared" si="23"/>
        <v>26.801418439716311</v>
      </c>
      <c r="U232" s="2">
        <f t="shared" si="24"/>
        <v>8.6382978723404253</v>
      </c>
      <c r="V232" s="2">
        <f t="shared" si="25"/>
        <v>351.55808414924593</v>
      </c>
      <c r="W232" s="12">
        <f t="shared" si="26"/>
        <v>1090.7536945812813</v>
      </c>
      <c r="X232" s="7">
        <f t="shared" si="27"/>
        <v>9422.2553191489387</v>
      </c>
    </row>
    <row r="233" spans="1:24" ht="13.5" thickBot="1">
      <c r="A233" s="23" t="s">
        <v>220</v>
      </c>
      <c r="B233" s="6">
        <v>1</v>
      </c>
      <c r="C233" s="2">
        <v>1</v>
      </c>
      <c r="D233" s="2">
        <v>0</v>
      </c>
      <c r="E233" s="2">
        <v>0</v>
      </c>
      <c r="F233" s="2">
        <v>90</v>
      </c>
      <c r="G233" s="2">
        <v>90</v>
      </c>
      <c r="H233" s="2">
        <v>0</v>
      </c>
      <c r="I233" s="2">
        <v>0</v>
      </c>
      <c r="J233" s="2">
        <v>1707533.29</v>
      </c>
      <c r="K233" s="2">
        <v>1900285</v>
      </c>
      <c r="L233" s="2">
        <v>0</v>
      </c>
      <c r="M233" s="12">
        <v>800</v>
      </c>
      <c r="N233" s="6">
        <v>4009</v>
      </c>
      <c r="O233" s="2">
        <v>1403</v>
      </c>
      <c r="P233" s="2">
        <v>2606</v>
      </c>
      <c r="Q233" s="2">
        <v>90</v>
      </c>
      <c r="R233" s="7">
        <v>1707533.2899999986</v>
      </c>
      <c r="S233" s="35">
        <f t="shared" si="22"/>
        <v>0</v>
      </c>
      <c r="T233" s="6">
        <f t="shared" si="23"/>
        <v>44.544444444444444</v>
      </c>
      <c r="U233" s="2">
        <f t="shared" si="24"/>
        <v>15.588888888888889</v>
      </c>
      <c r="V233" s="2">
        <f t="shared" si="25"/>
        <v>425.92499126964299</v>
      </c>
      <c r="W233" s="12">
        <f t="shared" si="26"/>
        <v>1217.0586528866704</v>
      </c>
      <c r="X233" s="7">
        <f t="shared" si="27"/>
        <v>18972.592111111095</v>
      </c>
    </row>
    <row r="234" spans="1:24" ht="13.5" thickBot="1">
      <c r="A234" s="23" t="s">
        <v>221</v>
      </c>
      <c r="B234" s="6">
        <v>2</v>
      </c>
      <c r="C234" s="2">
        <v>2</v>
      </c>
      <c r="D234" s="2">
        <v>0</v>
      </c>
      <c r="E234" s="2">
        <v>0</v>
      </c>
      <c r="F234" s="2">
        <v>72</v>
      </c>
      <c r="G234" s="2">
        <v>72</v>
      </c>
      <c r="H234" s="2">
        <v>0</v>
      </c>
      <c r="I234" s="2">
        <v>0</v>
      </c>
      <c r="J234" s="2">
        <v>1137742.07</v>
      </c>
      <c r="K234" s="2">
        <v>3762917</v>
      </c>
      <c r="L234" s="2">
        <v>0</v>
      </c>
      <c r="M234" s="12">
        <v>4845</v>
      </c>
      <c r="N234" s="6">
        <v>3874</v>
      </c>
      <c r="O234" s="2">
        <v>1169</v>
      </c>
      <c r="P234" s="2">
        <v>2705</v>
      </c>
      <c r="Q234" s="2">
        <v>72</v>
      </c>
      <c r="R234" s="7">
        <v>1137742.0699999987</v>
      </c>
      <c r="S234" s="35">
        <f t="shared" si="22"/>
        <v>0</v>
      </c>
      <c r="T234" s="6">
        <f t="shared" si="23"/>
        <v>53.805555555555557</v>
      </c>
      <c r="U234" s="2">
        <f t="shared" si="24"/>
        <v>16.236111111111111</v>
      </c>
      <c r="V234" s="2">
        <f t="shared" si="25"/>
        <v>293.686646876613</v>
      </c>
      <c r="W234" s="12">
        <f t="shared" si="26"/>
        <v>973.2609666381511</v>
      </c>
      <c r="X234" s="7">
        <f t="shared" si="27"/>
        <v>15801.973194444427</v>
      </c>
    </row>
    <row r="235" spans="1:24" ht="13.5" thickBot="1">
      <c r="A235" s="23" t="s">
        <v>222</v>
      </c>
      <c r="B235" s="6">
        <v>1</v>
      </c>
      <c r="C235" s="2">
        <v>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109803</v>
      </c>
      <c r="K235" s="2">
        <v>0</v>
      </c>
      <c r="L235" s="2">
        <v>0</v>
      </c>
      <c r="M235" s="12">
        <v>0</v>
      </c>
      <c r="N235" s="6">
        <v>835</v>
      </c>
      <c r="O235" s="2">
        <v>0</v>
      </c>
      <c r="P235" s="2">
        <v>835</v>
      </c>
      <c r="Q235" s="2">
        <v>0</v>
      </c>
      <c r="R235" s="7">
        <v>109802.99999999981</v>
      </c>
      <c r="S235" s="17" t="str">
        <f>IFERROR(H235/F235,"Bez zaměstnanců")</f>
        <v>Bez zaměstnanců</v>
      </c>
      <c r="T235" s="6" t="str">
        <f>IFERROR(N235/Q235,"Bez zaměstnanců")</f>
        <v>Bez zaměstnanců</v>
      </c>
      <c r="U235" s="2" t="str">
        <f>IFERROR(O235/Q235,"Bez zaměstnanců")</f>
        <v>Bez zaměstnanců</v>
      </c>
      <c r="V235" s="2">
        <f t="shared" si="25"/>
        <v>131.50059880239499</v>
      </c>
      <c r="W235" s="12" t="str">
        <f>IFERROR(R235/O235,"Žádná plocha kancelářská")</f>
        <v>Žádná plocha kancelářská</v>
      </c>
      <c r="X235" s="7" t="str">
        <f>IFERROR(R235/Q235,"Bez zaměstnanců")</f>
        <v>Bez zaměstnanců</v>
      </c>
    </row>
    <row r="236" spans="1:24" ht="13.5" thickBot="1">
      <c r="A236" s="23" t="s">
        <v>223</v>
      </c>
      <c r="B236" s="6">
        <v>3</v>
      </c>
      <c r="C236" s="2">
        <v>1</v>
      </c>
      <c r="D236" s="2">
        <v>2</v>
      </c>
      <c r="E236" s="2">
        <v>0</v>
      </c>
      <c r="F236" s="2">
        <v>184</v>
      </c>
      <c r="G236" s="2">
        <v>128</v>
      </c>
      <c r="H236" s="2">
        <v>56</v>
      </c>
      <c r="I236" s="2">
        <v>0</v>
      </c>
      <c r="J236" s="2">
        <v>1458889</v>
      </c>
      <c r="K236" s="2">
        <v>267567</v>
      </c>
      <c r="L236" s="2">
        <v>1908752.6</v>
      </c>
      <c r="M236" s="12">
        <v>0</v>
      </c>
      <c r="N236" s="6">
        <v>3800.07</v>
      </c>
      <c r="O236" s="2">
        <v>1488.6</v>
      </c>
      <c r="P236" s="2">
        <v>2311.4699999999998</v>
      </c>
      <c r="Q236" s="2">
        <v>184</v>
      </c>
      <c r="R236" s="7">
        <v>1458889.0000000016</v>
      </c>
      <c r="S236" s="35">
        <f t="shared" si="22"/>
        <v>0.30434782608695654</v>
      </c>
      <c r="T236" s="6">
        <f t="shared" si="23"/>
        <v>20.652554347826086</v>
      </c>
      <c r="U236" s="2">
        <f t="shared" si="24"/>
        <v>8.090217391304348</v>
      </c>
      <c r="V236" s="2">
        <f t="shared" si="25"/>
        <v>383.91108584841902</v>
      </c>
      <c r="W236" s="12">
        <f t="shared" si="26"/>
        <v>980.04097810022961</v>
      </c>
      <c r="X236" s="7">
        <f t="shared" si="27"/>
        <v>7928.7445652174001</v>
      </c>
    </row>
    <row r="237" spans="1:24" ht="13.5" thickBot="1">
      <c r="A237" s="23" t="s">
        <v>224</v>
      </c>
      <c r="B237" s="6">
        <v>1</v>
      </c>
      <c r="C237" s="2">
        <v>1</v>
      </c>
      <c r="D237" s="2">
        <v>0</v>
      </c>
      <c r="E237" s="2">
        <v>0</v>
      </c>
      <c r="F237" s="2">
        <v>83</v>
      </c>
      <c r="G237" s="2">
        <v>83</v>
      </c>
      <c r="H237" s="2">
        <v>0</v>
      </c>
      <c r="I237" s="2">
        <v>0</v>
      </c>
      <c r="J237" s="2">
        <v>1096075.57</v>
      </c>
      <c r="K237" s="2">
        <v>0</v>
      </c>
      <c r="L237" s="2">
        <v>0</v>
      </c>
      <c r="M237" s="12">
        <v>2500</v>
      </c>
      <c r="N237" s="6">
        <v>2527.6999999999998</v>
      </c>
      <c r="O237" s="2">
        <v>994</v>
      </c>
      <c r="P237" s="2">
        <v>1533.7</v>
      </c>
      <c r="Q237" s="2">
        <v>83</v>
      </c>
      <c r="R237" s="7">
        <v>1096075.5699999996</v>
      </c>
      <c r="S237" s="35">
        <f t="shared" si="22"/>
        <v>0</v>
      </c>
      <c r="T237" s="6">
        <f t="shared" si="23"/>
        <v>30.454216867469878</v>
      </c>
      <c r="U237" s="2">
        <f t="shared" si="24"/>
        <v>11.975903614457831</v>
      </c>
      <c r="V237" s="2">
        <f t="shared" si="25"/>
        <v>433.62565573446204</v>
      </c>
      <c r="W237" s="12">
        <f t="shared" si="26"/>
        <v>1102.6917203219311</v>
      </c>
      <c r="X237" s="7">
        <f t="shared" si="27"/>
        <v>13205.72975903614</v>
      </c>
    </row>
    <row r="238" spans="1:24" ht="13.5" thickBot="1">
      <c r="A238" s="23" t="s">
        <v>225</v>
      </c>
      <c r="B238" s="6">
        <v>1</v>
      </c>
      <c r="C238" s="2">
        <v>1</v>
      </c>
      <c r="D238" s="2">
        <v>0</v>
      </c>
      <c r="E238" s="2">
        <v>0</v>
      </c>
      <c r="F238" s="2">
        <v>104</v>
      </c>
      <c r="G238" s="2">
        <v>104</v>
      </c>
      <c r="H238" s="2">
        <v>0</v>
      </c>
      <c r="I238" s="2">
        <v>0</v>
      </c>
      <c r="J238" s="2">
        <v>6642174.5800000001</v>
      </c>
      <c r="K238" s="2">
        <v>0</v>
      </c>
      <c r="L238" s="2">
        <v>0</v>
      </c>
      <c r="M238" s="12">
        <v>0</v>
      </c>
      <c r="N238" s="6">
        <v>7905</v>
      </c>
      <c r="O238" s="2">
        <v>2002</v>
      </c>
      <c r="P238" s="2">
        <v>5903</v>
      </c>
      <c r="Q238" s="2">
        <v>104</v>
      </c>
      <c r="R238" s="7">
        <v>6642174.5800000001</v>
      </c>
      <c r="S238" s="35">
        <f t="shared" si="22"/>
        <v>0</v>
      </c>
      <c r="T238" s="6">
        <f t="shared" si="23"/>
        <v>76.009615384615387</v>
      </c>
      <c r="U238" s="2">
        <f t="shared" si="24"/>
        <v>19.25</v>
      </c>
      <c r="V238" s="2">
        <f t="shared" si="25"/>
        <v>840.24978874130295</v>
      </c>
      <c r="W238" s="12">
        <f t="shared" si="26"/>
        <v>3317.7695204795205</v>
      </c>
      <c r="X238" s="7">
        <f t="shared" si="27"/>
        <v>63867.06326923077</v>
      </c>
    </row>
    <row r="239" spans="1:24" ht="13.5" thickBot="1">
      <c r="A239" s="23" t="s">
        <v>226</v>
      </c>
      <c r="B239" s="6">
        <v>2</v>
      </c>
      <c r="C239" s="2">
        <v>2</v>
      </c>
      <c r="D239" s="2">
        <v>0</v>
      </c>
      <c r="E239" s="2">
        <v>0</v>
      </c>
      <c r="F239" s="2">
        <v>131</v>
      </c>
      <c r="G239" s="2">
        <v>131</v>
      </c>
      <c r="H239" s="2">
        <v>0</v>
      </c>
      <c r="I239" s="2">
        <v>0</v>
      </c>
      <c r="J239" s="2">
        <v>2667387.61</v>
      </c>
      <c r="K239" s="2">
        <v>0</v>
      </c>
      <c r="L239" s="2">
        <v>0</v>
      </c>
      <c r="M239" s="12">
        <v>96156</v>
      </c>
      <c r="N239" s="6">
        <v>6769</v>
      </c>
      <c r="O239" s="2">
        <v>1596</v>
      </c>
      <c r="P239" s="2">
        <v>5173</v>
      </c>
      <c r="Q239" s="2">
        <v>131</v>
      </c>
      <c r="R239" s="7">
        <v>2667387.6100000003</v>
      </c>
      <c r="S239" s="35">
        <f t="shared" si="22"/>
        <v>0</v>
      </c>
      <c r="T239" s="6">
        <f t="shared" si="23"/>
        <v>51.671755725190842</v>
      </c>
      <c r="U239" s="2">
        <f t="shared" si="24"/>
        <v>12.183206106870228</v>
      </c>
      <c r="V239" s="2">
        <f t="shared" si="25"/>
        <v>394.05933077264001</v>
      </c>
      <c r="W239" s="12">
        <f t="shared" si="26"/>
        <v>1671.2954949874688</v>
      </c>
      <c r="X239" s="7">
        <f t="shared" si="27"/>
        <v>20361.737480916032</v>
      </c>
    </row>
    <row r="240" spans="1:24" ht="13.5" thickBot="1">
      <c r="A240" s="23" t="s">
        <v>227</v>
      </c>
      <c r="B240" s="6">
        <v>1</v>
      </c>
      <c r="C240" s="2">
        <v>1</v>
      </c>
      <c r="D240" s="2">
        <v>0</v>
      </c>
      <c r="E240" s="2">
        <v>0</v>
      </c>
      <c r="F240" s="2">
        <v>58</v>
      </c>
      <c r="G240" s="2">
        <v>58</v>
      </c>
      <c r="H240" s="2">
        <v>0</v>
      </c>
      <c r="I240" s="2">
        <v>0</v>
      </c>
      <c r="J240" s="2">
        <v>1162077.72</v>
      </c>
      <c r="K240" s="2">
        <v>1531065.04</v>
      </c>
      <c r="L240" s="2">
        <v>0</v>
      </c>
      <c r="M240" s="12">
        <v>0</v>
      </c>
      <c r="N240" s="6">
        <v>3455</v>
      </c>
      <c r="O240" s="2">
        <v>906</v>
      </c>
      <c r="P240" s="2">
        <v>2549</v>
      </c>
      <c r="Q240" s="2">
        <v>58</v>
      </c>
      <c r="R240" s="7">
        <v>1162077.7199999988</v>
      </c>
      <c r="S240" s="35">
        <f t="shared" si="22"/>
        <v>0</v>
      </c>
      <c r="T240" s="6">
        <f t="shared" si="23"/>
        <v>59.568965517241381</v>
      </c>
      <c r="U240" s="2">
        <f t="shared" si="24"/>
        <v>15.620689655172415</v>
      </c>
      <c r="V240" s="2">
        <f t="shared" si="25"/>
        <v>336.34666280752498</v>
      </c>
      <c r="W240" s="12">
        <f t="shared" si="26"/>
        <v>1282.6464900662238</v>
      </c>
      <c r="X240" s="7">
        <f t="shared" si="27"/>
        <v>20035.82275862067</v>
      </c>
    </row>
    <row r="241" spans="1:24" ht="13.5" thickBot="1">
      <c r="A241" s="23" t="s">
        <v>228</v>
      </c>
      <c r="B241" s="6">
        <v>1</v>
      </c>
      <c r="C241" s="2">
        <v>1</v>
      </c>
      <c r="D241" s="2">
        <v>0</v>
      </c>
      <c r="E241" s="2">
        <v>0</v>
      </c>
      <c r="F241" s="2">
        <v>69</v>
      </c>
      <c r="G241" s="2">
        <v>69</v>
      </c>
      <c r="H241" s="2">
        <v>0</v>
      </c>
      <c r="I241" s="2">
        <v>0</v>
      </c>
      <c r="J241" s="2">
        <v>1184052</v>
      </c>
      <c r="K241" s="2">
        <v>0</v>
      </c>
      <c r="L241" s="2">
        <v>0</v>
      </c>
      <c r="M241" s="12">
        <v>0</v>
      </c>
      <c r="N241" s="6">
        <v>2889.34</v>
      </c>
      <c r="O241" s="2">
        <v>869.35</v>
      </c>
      <c r="P241" s="2">
        <v>2019.99</v>
      </c>
      <c r="Q241" s="2">
        <v>69</v>
      </c>
      <c r="R241" s="7">
        <v>1184052</v>
      </c>
      <c r="S241" s="35">
        <f t="shared" si="22"/>
        <v>0</v>
      </c>
      <c r="T241" s="6">
        <f t="shared" si="23"/>
        <v>41.874492753623187</v>
      </c>
      <c r="U241" s="2">
        <f t="shared" si="24"/>
        <v>12.59927536231884</v>
      </c>
      <c r="V241" s="2">
        <f t="shared" si="25"/>
        <v>409.80016197470701</v>
      </c>
      <c r="W241" s="12">
        <f t="shared" si="26"/>
        <v>1361.9968942313221</v>
      </c>
      <c r="X241" s="7">
        <f t="shared" si="27"/>
        <v>17160.17391304348</v>
      </c>
    </row>
    <row r="242" spans="1:24" ht="13.5" thickBot="1">
      <c r="A242" s="23" t="s">
        <v>229</v>
      </c>
      <c r="B242" s="6">
        <v>2</v>
      </c>
      <c r="C242" s="2">
        <v>2</v>
      </c>
      <c r="D242" s="2">
        <v>0</v>
      </c>
      <c r="E242" s="2">
        <v>0</v>
      </c>
      <c r="F242" s="2">
        <v>75</v>
      </c>
      <c r="G242" s="2">
        <v>75</v>
      </c>
      <c r="H242" s="2">
        <v>0</v>
      </c>
      <c r="I242" s="2">
        <v>0</v>
      </c>
      <c r="J242" s="2">
        <v>2653646.54</v>
      </c>
      <c r="K242" s="2">
        <v>127115.34</v>
      </c>
      <c r="L242" s="2">
        <v>0</v>
      </c>
      <c r="M242" s="12">
        <v>56400</v>
      </c>
      <c r="N242" s="6">
        <v>5927</v>
      </c>
      <c r="O242" s="2">
        <v>1401</v>
      </c>
      <c r="P242" s="2">
        <v>4526</v>
      </c>
      <c r="Q242" s="2">
        <v>75</v>
      </c>
      <c r="R242" s="7">
        <v>2653646.54</v>
      </c>
      <c r="S242" s="35">
        <f t="shared" si="22"/>
        <v>0</v>
      </c>
      <c r="T242" s="6">
        <f t="shared" si="23"/>
        <v>79.026666666666671</v>
      </c>
      <c r="U242" s="2">
        <f t="shared" si="24"/>
        <v>18.68</v>
      </c>
      <c r="V242" s="2">
        <f t="shared" si="25"/>
        <v>447.72170406613805</v>
      </c>
      <c r="W242" s="12">
        <f t="shared" si="26"/>
        <v>1894.1088793718773</v>
      </c>
      <c r="X242" s="7">
        <f t="shared" si="27"/>
        <v>35381.95386666667</v>
      </c>
    </row>
    <row r="243" spans="1:24" ht="13.5" thickBot="1">
      <c r="A243" s="23" t="s">
        <v>230</v>
      </c>
      <c r="B243" s="6">
        <v>1</v>
      </c>
      <c r="C243" s="2">
        <v>1</v>
      </c>
      <c r="D243" s="2">
        <v>0</v>
      </c>
      <c r="E243" s="2">
        <v>0</v>
      </c>
      <c r="F243" s="2">
        <v>63</v>
      </c>
      <c r="G243" s="2">
        <v>63</v>
      </c>
      <c r="H243" s="2">
        <v>0</v>
      </c>
      <c r="I243" s="2">
        <v>0</v>
      </c>
      <c r="J243" s="2">
        <v>1952911</v>
      </c>
      <c r="K243" s="2">
        <v>0</v>
      </c>
      <c r="L243" s="2">
        <v>0</v>
      </c>
      <c r="M243" s="12">
        <v>0</v>
      </c>
      <c r="N243" s="6">
        <v>3595</v>
      </c>
      <c r="O243" s="2">
        <v>1017</v>
      </c>
      <c r="P243" s="2">
        <v>2578</v>
      </c>
      <c r="Q243" s="2">
        <v>63</v>
      </c>
      <c r="R243" s="7">
        <v>1952911.0000000014</v>
      </c>
      <c r="S243" s="35">
        <f t="shared" si="22"/>
        <v>0</v>
      </c>
      <c r="T243" s="6">
        <f t="shared" si="23"/>
        <v>57.063492063492063</v>
      </c>
      <c r="U243" s="2">
        <f t="shared" si="24"/>
        <v>16.142857142857142</v>
      </c>
      <c r="V243" s="2">
        <f t="shared" si="25"/>
        <v>543.22976356050106</v>
      </c>
      <c r="W243" s="12">
        <f t="shared" si="26"/>
        <v>1920.2664700098342</v>
      </c>
      <c r="X243" s="7">
        <f t="shared" si="27"/>
        <v>30998.587301587322</v>
      </c>
    </row>
    <row r="244" spans="1:24" ht="13.5" thickBot="1">
      <c r="A244" s="23" t="s">
        <v>231</v>
      </c>
      <c r="B244" s="6">
        <v>1</v>
      </c>
      <c r="C244" s="2">
        <v>1</v>
      </c>
      <c r="D244" s="2">
        <v>0</v>
      </c>
      <c r="E244" s="2">
        <v>0</v>
      </c>
      <c r="F244" s="2">
        <v>79</v>
      </c>
      <c r="G244" s="2">
        <v>79</v>
      </c>
      <c r="H244" s="2">
        <v>0</v>
      </c>
      <c r="I244" s="2">
        <v>0</v>
      </c>
      <c r="J244" s="2">
        <v>1812838.17</v>
      </c>
      <c r="K244" s="2">
        <v>1024758</v>
      </c>
      <c r="L244" s="2">
        <v>0</v>
      </c>
      <c r="M244" s="12">
        <v>0</v>
      </c>
      <c r="N244" s="6">
        <v>8258</v>
      </c>
      <c r="O244" s="2">
        <v>2001</v>
      </c>
      <c r="P244" s="2">
        <v>6257</v>
      </c>
      <c r="Q244" s="2">
        <v>79</v>
      </c>
      <c r="R244" s="7">
        <v>1812838.1699999988</v>
      </c>
      <c r="S244" s="35">
        <f t="shared" si="22"/>
        <v>0</v>
      </c>
      <c r="T244" s="6">
        <f t="shared" si="23"/>
        <v>104.53164556962025</v>
      </c>
      <c r="U244" s="2">
        <f t="shared" si="24"/>
        <v>25.329113924050635</v>
      </c>
      <c r="V244" s="2">
        <f t="shared" si="25"/>
        <v>219.525087188181</v>
      </c>
      <c r="W244" s="12">
        <f t="shared" si="26"/>
        <v>905.96610194902485</v>
      </c>
      <c r="X244" s="7">
        <f t="shared" si="27"/>
        <v>22947.31860759492</v>
      </c>
    </row>
    <row r="245" spans="1:24" ht="13.5" thickBot="1">
      <c r="A245" s="23" t="s">
        <v>232</v>
      </c>
      <c r="B245" s="6">
        <v>1</v>
      </c>
      <c r="C245" s="2">
        <v>1</v>
      </c>
      <c r="D245" s="2">
        <v>0</v>
      </c>
      <c r="E245" s="2">
        <v>0</v>
      </c>
      <c r="F245" s="2">
        <v>65</v>
      </c>
      <c r="G245" s="2">
        <v>65</v>
      </c>
      <c r="H245" s="2">
        <v>0</v>
      </c>
      <c r="I245" s="2">
        <v>0</v>
      </c>
      <c r="J245" s="2">
        <v>1565896.09</v>
      </c>
      <c r="K245" s="2">
        <v>4250706</v>
      </c>
      <c r="L245" s="2">
        <v>0</v>
      </c>
      <c r="M245" s="12">
        <v>3600</v>
      </c>
      <c r="N245" s="6">
        <v>4148</v>
      </c>
      <c r="O245" s="2">
        <v>812</v>
      </c>
      <c r="P245" s="2">
        <v>3336</v>
      </c>
      <c r="Q245" s="2">
        <v>65</v>
      </c>
      <c r="R245" s="7">
        <v>1565896.0899999985</v>
      </c>
      <c r="S245" s="35">
        <f t="shared" si="22"/>
        <v>0</v>
      </c>
      <c r="T245" s="6">
        <f t="shared" si="23"/>
        <v>63.815384615384616</v>
      </c>
      <c r="U245" s="2">
        <f t="shared" si="24"/>
        <v>12.492307692307692</v>
      </c>
      <c r="V245" s="2">
        <f t="shared" si="25"/>
        <v>377.506289778206</v>
      </c>
      <c r="W245" s="12">
        <f t="shared" si="26"/>
        <v>1928.443460591131</v>
      </c>
      <c r="X245" s="7">
        <f t="shared" si="27"/>
        <v>24090.709076923053</v>
      </c>
    </row>
    <row r="246" spans="1:24" ht="13.5" thickBot="1">
      <c r="A246" s="23" t="s">
        <v>233</v>
      </c>
      <c r="B246" s="6">
        <v>2</v>
      </c>
      <c r="C246" s="2">
        <v>1</v>
      </c>
      <c r="D246" s="2">
        <v>1</v>
      </c>
      <c r="E246" s="2">
        <v>0</v>
      </c>
      <c r="F246" s="2">
        <v>78</v>
      </c>
      <c r="G246" s="2">
        <v>8</v>
      </c>
      <c r="H246" s="2">
        <v>70</v>
      </c>
      <c r="I246" s="2">
        <v>0</v>
      </c>
      <c r="J246" s="2">
        <v>1791168.13</v>
      </c>
      <c r="K246" s="2">
        <v>0</v>
      </c>
      <c r="L246" s="2">
        <v>4121244</v>
      </c>
      <c r="M246" s="12">
        <v>0</v>
      </c>
      <c r="N246" s="6">
        <v>2464</v>
      </c>
      <c r="O246" s="2">
        <v>926</v>
      </c>
      <c r="P246" s="2">
        <v>1538</v>
      </c>
      <c r="Q246" s="2">
        <v>78</v>
      </c>
      <c r="R246" s="7">
        <v>1791168.1299999994</v>
      </c>
      <c r="S246" s="35">
        <f t="shared" si="22"/>
        <v>0.89743589743589747</v>
      </c>
      <c r="T246" s="6">
        <f t="shared" si="23"/>
        <v>31.589743589743591</v>
      </c>
      <c r="U246" s="2">
        <f t="shared" si="24"/>
        <v>11.871794871794872</v>
      </c>
      <c r="V246" s="2">
        <f t="shared" si="25"/>
        <v>726.93511769480494</v>
      </c>
      <c r="W246" s="12">
        <f t="shared" si="26"/>
        <v>1934.3068358531311</v>
      </c>
      <c r="X246" s="7">
        <f t="shared" si="27"/>
        <v>22963.693974358968</v>
      </c>
    </row>
    <row r="247" spans="1:24" ht="13.5" thickBot="1">
      <c r="A247" s="23" t="s">
        <v>234</v>
      </c>
      <c r="B247" s="6">
        <v>1</v>
      </c>
      <c r="C247" s="2">
        <v>1</v>
      </c>
      <c r="D247" s="2">
        <v>0</v>
      </c>
      <c r="E247" s="2">
        <v>0</v>
      </c>
      <c r="F247" s="2">
        <v>42</v>
      </c>
      <c r="G247" s="2">
        <v>42</v>
      </c>
      <c r="H247" s="2">
        <v>0</v>
      </c>
      <c r="I247" s="2">
        <v>0</v>
      </c>
      <c r="J247" s="2">
        <v>841000</v>
      </c>
      <c r="K247" s="2">
        <v>0</v>
      </c>
      <c r="L247" s="2">
        <v>0</v>
      </c>
      <c r="M247" s="12">
        <v>0</v>
      </c>
      <c r="N247" s="6">
        <v>1824</v>
      </c>
      <c r="O247" s="2">
        <v>675</v>
      </c>
      <c r="P247" s="2">
        <v>1149</v>
      </c>
      <c r="Q247" s="2">
        <v>42</v>
      </c>
      <c r="R247" s="7">
        <v>841000.00000000035</v>
      </c>
      <c r="S247" s="35">
        <f t="shared" si="22"/>
        <v>0</v>
      </c>
      <c r="T247" s="6">
        <f t="shared" si="23"/>
        <v>43.428571428571431</v>
      </c>
      <c r="U247" s="2">
        <f t="shared" si="24"/>
        <v>16.071428571428573</v>
      </c>
      <c r="V247" s="2">
        <f t="shared" si="25"/>
        <v>461.07456140350894</v>
      </c>
      <c r="W247" s="12">
        <f t="shared" si="26"/>
        <v>1245.9259259259265</v>
      </c>
      <c r="X247" s="7">
        <f t="shared" si="27"/>
        <v>20023.809523809534</v>
      </c>
    </row>
    <row r="248" spans="1:24" ht="23.25" thickBot="1">
      <c r="A248" s="23" t="s">
        <v>235</v>
      </c>
      <c r="B248" s="6">
        <v>1</v>
      </c>
      <c r="C248" s="2">
        <v>1</v>
      </c>
      <c r="D248" s="2">
        <v>0</v>
      </c>
      <c r="E248" s="2">
        <v>0</v>
      </c>
      <c r="F248" s="2">
        <v>17</v>
      </c>
      <c r="G248" s="2">
        <v>17</v>
      </c>
      <c r="H248" s="2">
        <v>0</v>
      </c>
      <c r="I248" s="2">
        <v>0</v>
      </c>
      <c r="J248" s="2">
        <v>543794</v>
      </c>
      <c r="K248" s="2">
        <v>96800</v>
      </c>
      <c r="L248" s="2">
        <v>0</v>
      </c>
      <c r="M248" s="12">
        <v>0</v>
      </c>
      <c r="N248" s="6">
        <v>1232</v>
      </c>
      <c r="O248" s="2">
        <v>154</v>
      </c>
      <c r="P248" s="2">
        <v>1078</v>
      </c>
      <c r="Q248" s="2">
        <v>17</v>
      </c>
      <c r="R248" s="7">
        <v>543794.00000000023</v>
      </c>
      <c r="S248" s="35">
        <f t="shared" si="22"/>
        <v>0</v>
      </c>
      <c r="T248" s="6">
        <f t="shared" si="23"/>
        <v>72.470588235294116</v>
      </c>
      <c r="U248" s="2">
        <f t="shared" si="24"/>
        <v>9.0588235294117645</v>
      </c>
      <c r="V248" s="2">
        <f t="shared" si="25"/>
        <v>441.39123376623394</v>
      </c>
      <c r="W248" s="12">
        <f t="shared" si="26"/>
        <v>3531.1298701298715</v>
      </c>
      <c r="X248" s="7">
        <f t="shared" si="27"/>
        <v>31987.882352941189</v>
      </c>
    </row>
    <row r="249" spans="1:24" ht="13.5" thickBot="1">
      <c r="A249" s="23" t="s">
        <v>236</v>
      </c>
      <c r="B249" s="6">
        <v>2</v>
      </c>
      <c r="C249" s="2">
        <v>2</v>
      </c>
      <c r="D249" s="2">
        <v>0</v>
      </c>
      <c r="E249" s="2">
        <v>0</v>
      </c>
      <c r="F249" s="2">
        <v>428</v>
      </c>
      <c r="G249" s="2">
        <v>428</v>
      </c>
      <c r="H249" s="2">
        <v>0</v>
      </c>
      <c r="I249" s="2">
        <v>0</v>
      </c>
      <c r="J249" s="2">
        <v>8078630</v>
      </c>
      <c r="K249" s="2">
        <v>0</v>
      </c>
      <c r="L249" s="2">
        <v>0</v>
      </c>
      <c r="M249" s="12">
        <v>0</v>
      </c>
      <c r="N249" s="6">
        <v>17269.73</v>
      </c>
      <c r="O249" s="2">
        <v>7023.8</v>
      </c>
      <c r="P249" s="2">
        <v>10245.93</v>
      </c>
      <c r="Q249" s="2">
        <v>428</v>
      </c>
      <c r="R249" s="7">
        <v>8078629.9999999953</v>
      </c>
      <c r="S249" s="35">
        <f t="shared" si="22"/>
        <v>0</v>
      </c>
      <c r="T249" s="6">
        <f t="shared" si="23"/>
        <v>40.349836448598133</v>
      </c>
      <c r="U249" s="2">
        <f t="shared" si="24"/>
        <v>16.410747663551401</v>
      </c>
      <c r="V249" s="2">
        <f t="shared" si="25"/>
        <v>467.79133200113699</v>
      </c>
      <c r="W249" s="12">
        <f t="shared" si="26"/>
        <v>1150.1793900737487</v>
      </c>
      <c r="X249" s="7">
        <f t="shared" si="27"/>
        <v>18875.303738317747</v>
      </c>
    </row>
    <row r="250" spans="1:24" ht="13.5" thickBot="1">
      <c r="A250" s="23" t="s">
        <v>237</v>
      </c>
      <c r="B250" s="6">
        <v>1</v>
      </c>
      <c r="C250" s="2">
        <v>0</v>
      </c>
      <c r="D250" s="2">
        <v>1</v>
      </c>
      <c r="E250" s="2">
        <v>0</v>
      </c>
      <c r="F250" s="2">
        <v>77</v>
      </c>
      <c r="G250" s="2">
        <v>0</v>
      </c>
      <c r="H250" s="2">
        <v>77</v>
      </c>
      <c r="I250" s="2">
        <v>0</v>
      </c>
      <c r="J250" s="2">
        <v>593164.5</v>
      </c>
      <c r="K250" s="2">
        <v>0</v>
      </c>
      <c r="L250" s="2">
        <v>1923860</v>
      </c>
      <c r="M250" s="12">
        <v>0</v>
      </c>
      <c r="N250" s="6">
        <v>315.72000000000003</v>
      </c>
      <c r="O250" s="2">
        <v>119.45</v>
      </c>
      <c r="P250" s="2">
        <v>196.27</v>
      </c>
      <c r="Q250" s="2">
        <v>77</v>
      </c>
      <c r="R250" s="7">
        <v>593164.49999999977</v>
      </c>
      <c r="S250" s="35">
        <f t="shared" si="22"/>
        <v>1</v>
      </c>
      <c r="T250" s="6">
        <f t="shared" si="23"/>
        <v>4.1002597402597409</v>
      </c>
      <c r="U250" s="2">
        <f t="shared" si="24"/>
        <v>1.5512987012987014</v>
      </c>
      <c r="V250" s="2">
        <f t="shared" si="25"/>
        <v>1878.7675788673498</v>
      </c>
      <c r="W250" s="12">
        <f t="shared" si="26"/>
        <v>4965.797404771869</v>
      </c>
      <c r="X250" s="7">
        <f t="shared" si="27"/>
        <v>7703.4350649350617</v>
      </c>
    </row>
    <row r="251" spans="1:24" ht="13.5" thickBot="1">
      <c r="A251" s="23" t="s">
        <v>238</v>
      </c>
      <c r="B251" s="6">
        <v>90</v>
      </c>
      <c r="C251" s="2">
        <v>68</v>
      </c>
      <c r="D251" s="2">
        <v>22</v>
      </c>
      <c r="E251" s="2">
        <v>0</v>
      </c>
      <c r="F251" s="2">
        <v>525</v>
      </c>
      <c r="G251" s="2">
        <v>412</v>
      </c>
      <c r="H251" s="2">
        <v>113</v>
      </c>
      <c r="I251" s="2">
        <v>0</v>
      </c>
      <c r="J251" s="2">
        <v>10261666.35</v>
      </c>
      <c r="K251" s="2">
        <v>0</v>
      </c>
      <c r="L251" s="2">
        <v>4022188.64</v>
      </c>
      <c r="M251" s="12">
        <v>835464</v>
      </c>
      <c r="N251" s="6">
        <v>20667.079999999994</v>
      </c>
      <c r="O251" s="2">
        <v>11686.890000000001</v>
      </c>
      <c r="P251" s="2">
        <v>8980.19</v>
      </c>
      <c r="Q251" s="2">
        <v>525</v>
      </c>
      <c r="R251" s="7">
        <v>10057148.35</v>
      </c>
      <c r="S251" s="35">
        <f t="shared" si="22"/>
        <v>0.21523809523809523</v>
      </c>
      <c r="T251" s="6">
        <f t="shared" si="23"/>
        <v>39.365866666666655</v>
      </c>
      <c r="U251" s="2">
        <f t="shared" si="24"/>
        <v>22.260742857142858</v>
      </c>
      <c r="V251" s="2">
        <f t="shared" si="25"/>
        <v>486.62647795431201</v>
      </c>
      <c r="W251" s="12">
        <f t="shared" si="26"/>
        <v>860.54958590352078</v>
      </c>
      <c r="X251" s="7">
        <f t="shared" si="27"/>
        <v>19156.473047619045</v>
      </c>
    </row>
    <row r="252" spans="1:24" ht="13.5" thickBot="1">
      <c r="A252" s="23" t="s">
        <v>239</v>
      </c>
      <c r="B252" s="6">
        <v>1</v>
      </c>
      <c r="C252" s="2">
        <v>1</v>
      </c>
      <c r="D252" s="2">
        <v>0</v>
      </c>
      <c r="E252" s="2">
        <v>0</v>
      </c>
      <c r="F252" s="2">
        <v>30</v>
      </c>
      <c r="G252" s="2">
        <v>30</v>
      </c>
      <c r="H252" s="2">
        <v>0</v>
      </c>
      <c r="I252" s="2">
        <v>0</v>
      </c>
      <c r="J252" s="2">
        <v>861903</v>
      </c>
      <c r="K252" s="2">
        <v>0</v>
      </c>
      <c r="L252" s="2">
        <v>0</v>
      </c>
      <c r="M252" s="12">
        <v>0</v>
      </c>
      <c r="N252" s="6">
        <v>1537</v>
      </c>
      <c r="O252" s="2">
        <v>726</v>
      </c>
      <c r="P252" s="2">
        <v>811</v>
      </c>
      <c r="Q252" s="2">
        <v>30</v>
      </c>
      <c r="R252" s="7">
        <v>861902.99999999953</v>
      </c>
      <c r="S252" s="35">
        <f t="shared" si="22"/>
        <v>0</v>
      </c>
      <c r="T252" s="6">
        <f t="shared" si="23"/>
        <v>51.233333333333334</v>
      </c>
      <c r="U252" s="2">
        <f t="shared" si="24"/>
        <v>24.2</v>
      </c>
      <c r="V252" s="2">
        <f t="shared" si="25"/>
        <v>560.76968119713695</v>
      </c>
      <c r="W252" s="12">
        <f t="shared" si="26"/>
        <v>1187.1942148760324</v>
      </c>
      <c r="X252" s="7">
        <f t="shared" si="27"/>
        <v>28730.099999999984</v>
      </c>
    </row>
    <row r="253" spans="1:24" ht="13.5" thickBot="1">
      <c r="A253" s="23" t="s">
        <v>240</v>
      </c>
      <c r="B253" s="6">
        <v>1</v>
      </c>
      <c r="C253" s="2">
        <v>1</v>
      </c>
      <c r="D253" s="2">
        <v>0</v>
      </c>
      <c r="E253" s="2">
        <v>0</v>
      </c>
      <c r="F253" s="2">
        <v>29</v>
      </c>
      <c r="G253" s="2">
        <v>29</v>
      </c>
      <c r="H253" s="2">
        <v>0</v>
      </c>
      <c r="I253" s="2">
        <v>0</v>
      </c>
      <c r="J253" s="2">
        <v>314905</v>
      </c>
      <c r="K253" s="2">
        <v>0</v>
      </c>
      <c r="L253" s="2">
        <v>0</v>
      </c>
      <c r="M253" s="12">
        <v>171420</v>
      </c>
      <c r="N253" s="6">
        <v>673</v>
      </c>
      <c r="O253" s="2">
        <v>599</v>
      </c>
      <c r="P253" s="2">
        <v>74</v>
      </c>
      <c r="Q253" s="2">
        <v>29</v>
      </c>
      <c r="R253" s="7">
        <v>314905.00000000023</v>
      </c>
      <c r="S253" s="35">
        <f t="shared" si="22"/>
        <v>0</v>
      </c>
      <c r="T253" s="6">
        <f t="shared" si="23"/>
        <v>23.206896551724139</v>
      </c>
      <c r="U253" s="2">
        <f t="shared" si="24"/>
        <v>20.655172413793103</v>
      </c>
      <c r="V253" s="2">
        <f t="shared" si="25"/>
        <v>467.91233283803899</v>
      </c>
      <c r="W253" s="12">
        <f t="shared" si="26"/>
        <v>525.71786310517564</v>
      </c>
      <c r="X253" s="7">
        <f t="shared" si="27"/>
        <v>10858.793103448284</v>
      </c>
    </row>
    <row r="254" spans="1:24" ht="13.5" thickBot="1">
      <c r="A254" s="23" t="s">
        <v>241</v>
      </c>
      <c r="B254" s="6">
        <v>1</v>
      </c>
      <c r="C254" s="2">
        <v>1</v>
      </c>
      <c r="D254" s="2">
        <v>0</v>
      </c>
      <c r="E254" s="2">
        <v>0</v>
      </c>
      <c r="F254" s="2">
        <v>46</v>
      </c>
      <c r="G254" s="2">
        <v>46</v>
      </c>
      <c r="H254" s="2">
        <v>0</v>
      </c>
      <c r="I254" s="2">
        <v>0</v>
      </c>
      <c r="J254" s="2">
        <v>6460416.8200000003</v>
      </c>
      <c r="K254" s="2">
        <v>0</v>
      </c>
      <c r="L254" s="2">
        <v>0</v>
      </c>
      <c r="M254" s="12">
        <v>7616</v>
      </c>
      <c r="N254" s="6">
        <v>2136.0500000000002</v>
      </c>
      <c r="O254" s="2">
        <v>609</v>
      </c>
      <c r="P254" s="2">
        <v>1527.05</v>
      </c>
      <c r="Q254" s="2">
        <v>46</v>
      </c>
      <c r="R254" s="7">
        <v>6460416.8199999938</v>
      </c>
      <c r="S254" s="35">
        <f t="shared" si="22"/>
        <v>0</v>
      </c>
      <c r="T254" s="6">
        <f t="shared" si="23"/>
        <v>46.435869565217395</v>
      </c>
      <c r="U254" s="2">
        <f t="shared" si="24"/>
        <v>13.239130434782609</v>
      </c>
      <c r="V254" s="2">
        <f t="shared" si="25"/>
        <v>3024.4689122445602</v>
      </c>
      <c r="W254" s="12">
        <f t="shared" si="26"/>
        <v>10608.237799671582</v>
      </c>
      <c r="X254" s="7">
        <f t="shared" si="27"/>
        <v>140443.84391304335</v>
      </c>
    </row>
    <row r="255" spans="1:24" ht="13.5" thickBot="1">
      <c r="A255" s="23" t="s">
        <v>242</v>
      </c>
      <c r="B255" s="6">
        <v>1</v>
      </c>
      <c r="C255" s="2">
        <v>1</v>
      </c>
      <c r="D255" s="2">
        <v>0</v>
      </c>
      <c r="E255" s="2">
        <v>0</v>
      </c>
      <c r="F255" s="2">
        <v>31</v>
      </c>
      <c r="G255" s="2">
        <v>31</v>
      </c>
      <c r="H255" s="2">
        <v>0</v>
      </c>
      <c r="I255" s="2">
        <v>0</v>
      </c>
      <c r="J255" s="2">
        <v>705297.66</v>
      </c>
      <c r="K255" s="2">
        <v>0</v>
      </c>
      <c r="L255" s="2">
        <v>0</v>
      </c>
      <c r="M255" s="12">
        <v>0</v>
      </c>
      <c r="N255" s="6">
        <v>460</v>
      </c>
      <c r="O255" s="2">
        <v>460</v>
      </c>
      <c r="P255" s="2">
        <v>0</v>
      </c>
      <c r="Q255" s="2">
        <v>31</v>
      </c>
      <c r="R255" s="7">
        <v>705297.66000000201</v>
      </c>
      <c r="S255" s="35">
        <f t="shared" si="22"/>
        <v>0</v>
      </c>
      <c r="T255" s="6">
        <f t="shared" si="23"/>
        <v>14.838709677419354</v>
      </c>
      <c r="U255" s="2">
        <f t="shared" si="24"/>
        <v>14.838709677419354</v>
      </c>
      <c r="V255" s="2">
        <f t="shared" si="25"/>
        <v>1533.2557826087</v>
      </c>
      <c r="W255" s="12">
        <f t="shared" si="26"/>
        <v>1533.2557826087</v>
      </c>
      <c r="X255" s="7">
        <f t="shared" si="27"/>
        <v>22751.537419354903</v>
      </c>
    </row>
    <row r="256" spans="1:24" ht="13.5" thickBot="1">
      <c r="A256" s="23" t="s">
        <v>243</v>
      </c>
      <c r="B256" s="6">
        <v>2</v>
      </c>
      <c r="C256" s="2">
        <v>2</v>
      </c>
      <c r="D256" s="2">
        <v>0</v>
      </c>
      <c r="E256" s="2">
        <v>0</v>
      </c>
      <c r="F256" s="2">
        <v>59</v>
      </c>
      <c r="G256" s="2">
        <v>59</v>
      </c>
      <c r="H256" s="2">
        <v>0</v>
      </c>
      <c r="I256" s="2">
        <v>0</v>
      </c>
      <c r="J256" s="2">
        <v>918639</v>
      </c>
      <c r="K256" s="2">
        <v>0</v>
      </c>
      <c r="L256" s="2">
        <v>0</v>
      </c>
      <c r="M256" s="12">
        <v>0</v>
      </c>
      <c r="N256" s="6">
        <v>1619</v>
      </c>
      <c r="O256" s="2">
        <v>846</v>
      </c>
      <c r="P256" s="2">
        <v>773</v>
      </c>
      <c r="Q256" s="2">
        <v>59</v>
      </c>
      <c r="R256" s="7">
        <v>918638.99999999953</v>
      </c>
      <c r="S256" s="35">
        <f t="shared" si="22"/>
        <v>0</v>
      </c>
      <c r="T256" s="6">
        <f t="shared" si="23"/>
        <v>27.440677966101696</v>
      </c>
      <c r="U256" s="2">
        <f t="shared" si="24"/>
        <v>14.338983050847459</v>
      </c>
      <c r="V256" s="2">
        <f t="shared" si="25"/>
        <v>567.41136504014798</v>
      </c>
      <c r="W256" s="12">
        <f t="shared" si="26"/>
        <v>1085.8617021276591</v>
      </c>
      <c r="X256" s="7">
        <f t="shared" si="27"/>
        <v>15570.152542372873</v>
      </c>
    </row>
    <row r="257" spans="1:24" ht="13.5" thickBot="1">
      <c r="A257" s="23" t="s">
        <v>244</v>
      </c>
      <c r="B257" s="6">
        <v>1</v>
      </c>
      <c r="C257" s="2">
        <v>1</v>
      </c>
      <c r="D257" s="2">
        <v>0</v>
      </c>
      <c r="E257" s="2">
        <v>0</v>
      </c>
      <c r="F257" s="2">
        <v>71</v>
      </c>
      <c r="G257" s="2">
        <v>71</v>
      </c>
      <c r="H257" s="2">
        <v>0</v>
      </c>
      <c r="I257" s="2">
        <v>0</v>
      </c>
      <c r="J257" s="2">
        <v>3092329.34</v>
      </c>
      <c r="K257" s="2">
        <v>0</v>
      </c>
      <c r="L257" s="2">
        <v>0</v>
      </c>
      <c r="M257" s="12">
        <v>0</v>
      </c>
      <c r="N257" s="6">
        <v>2514</v>
      </c>
      <c r="O257" s="2">
        <v>809</v>
      </c>
      <c r="P257" s="2">
        <v>1705</v>
      </c>
      <c r="Q257" s="2">
        <v>71</v>
      </c>
      <c r="R257" s="7">
        <v>3092329.3399999924</v>
      </c>
      <c r="S257" s="35">
        <f t="shared" si="22"/>
        <v>0</v>
      </c>
      <c r="T257" s="6">
        <f t="shared" si="23"/>
        <v>35.408450704225352</v>
      </c>
      <c r="U257" s="2">
        <f t="shared" si="24"/>
        <v>11.394366197183098</v>
      </c>
      <c r="V257" s="2">
        <f t="shared" si="25"/>
        <v>1230.04349244232</v>
      </c>
      <c r="W257" s="12">
        <f t="shared" si="26"/>
        <v>3822.4095673671104</v>
      </c>
      <c r="X257" s="7">
        <f t="shared" si="27"/>
        <v>43553.934366197078</v>
      </c>
    </row>
    <row r="258" spans="1:24" ht="13.5" thickBot="1">
      <c r="A258" s="23" t="s">
        <v>245</v>
      </c>
      <c r="B258" s="6">
        <v>1</v>
      </c>
      <c r="C258" s="2">
        <v>1</v>
      </c>
      <c r="D258" s="2">
        <v>0</v>
      </c>
      <c r="E258" s="2">
        <v>0</v>
      </c>
      <c r="F258" s="2">
        <v>36</v>
      </c>
      <c r="G258" s="2">
        <v>36</v>
      </c>
      <c r="H258" s="2">
        <v>0</v>
      </c>
      <c r="I258" s="2">
        <v>0</v>
      </c>
      <c r="J258" s="2">
        <v>353584.42</v>
      </c>
      <c r="K258" s="2">
        <v>0</v>
      </c>
      <c r="L258" s="2">
        <v>0</v>
      </c>
      <c r="M258" s="12">
        <v>0</v>
      </c>
      <c r="N258" s="6">
        <v>1220</v>
      </c>
      <c r="O258" s="2">
        <v>404</v>
      </c>
      <c r="P258" s="2">
        <v>816</v>
      </c>
      <c r="Q258" s="2">
        <v>36</v>
      </c>
      <c r="R258" s="7">
        <v>353584.41999999975</v>
      </c>
      <c r="S258" s="35">
        <f t="shared" si="22"/>
        <v>0</v>
      </c>
      <c r="T258" s="6">
        <f t="shared" si="23"/>
        <v>33.888888888888886</v>
      </c>
      <c r="U258" s="2">
        <f t="shared" si="24"/>
        <v>11.222222222222221</v>
      </c>
      <c r="V258" s="2">
        <f t="shared" si="25"/>
        <v>289.82329508196699</v>
      </c>
      <c r="W258" s="12">
        <f t="shared" si="26"/>
        <v>875.20896039603895</v>
      </c>
      <c r="X258" s="7">
        <f t="shared" si="27"/>
        <v>9821.7894444444373</v>
      </c>
    </row>
    <row r="259" spans="1:24" ht="13.5" thickBot="1">
      <c r="A259" s="23" t="s">
        <v>246</v>
      </c>
      <c r="B259" s="6">
        <v>1</v>
      </c>
      <c r="C259" s="2">
        <v>1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50374.7</v>
      </c>
      <c r="K259" s="2">
        <v>0</v>
      </c>
      <c r="L259" s="2">
        <v>0</v>
      </c>
      <c r="M259" s="12">
        <v>0</v>
      </c>
      <c r="N259" s="6">
        <v>169</v>
      </c>
      <c r="O259" s="2">
        <v>140</v>
      </c>
      <c r="P259" s="2">
        <v>29</v>
      </c>
      <c r="Q259" s="2">
        <v>0</v>
      </c>
      <c r="R259" s="7">
        <v>50374.699999999983</v>
      </c>
      <c r="S259" s="17" t="str">
        <f>IFERROR(H259/F259,"Bez zaměstnanců")</f>
        <v>Bez zaměstnanců</v>
      </c>
      <c r="T259" s="6" t="str">
        <f>IFERROR(N259/Q259,"Bez zaměstnanců")</f>
        <v>Bez zaměstnanců</v>
      </c>
      <c r="U259" s="2" t="str">
        <f>IFERROR(O259/Q259,"Bez zaměstnanců")</f>
        <v>Bez zaměstnanců</v>
      </c>
      <c r="V259" s="2">
        <f t="shared" si="25"/>
        <v>298.075147928994</v>
      </c>
      <c r="W259" s="12">
        <f t="shared" si="26"/>
        <v>359.81928571428557</v>
      </c>
      <c r="X259" s="7" t="str">
        <f>IFERROR(R259/Q259,"Bez zaměstnanců")</f>
        <v>Bez zaměstnanců</v>
      </c>
    </row>
    <row r="260" spans="1:24" ht="13.5" thickBot="1">
      <c r="A260" s="23" t="s">
        <v>247</v>
      </c>
      <c r="B260" s="6">
        <v>4</v>
      </c>
      <c r="C260" s="2">
        <v>3</v>
      </c>
      <c r="D260" s="2">
        <v>1</v>
      </c>
      <c r="E260" s="2">
        <v>0</v>
      </c>
      <c r="F260" s="2">
        <v>58</v>
      </c>
      <c r="G260" s="2">
        <v>58</v>
      </c>
      <c r="H260" s="2">
        <v>0</v>
      </c>
      <c r="I260" s="2">
        <v>0</v>
      </c>
      <c r="J260" s="2">
        <v>2167824.14</v>
      </c>
      <c r="K260" s="2">
        <v>0</v>
      </c>
      <c r="L260" s="2">
        <v>0</v>
      </c>
      <c r="M260" s="12">
        <v>393784</v>
      </c>
      <c r="N260" s="6">
        <v>1035.79</v>
      </c>
      <c r="O260" s="2">
        <v>131.43</v>
      </c>
      <c r="P260" s="2">
        <v>904.36</v>
      </c>
      <c r="Q260" s="2">
        <v>58</v>
      </c>
      <c r="R260" s="7">
        <v>696324.99999999988</v>
      </c>
      <c r="S260" s="35">
        <f t="shared" si="22"/>
        <v>0</v>
      </c>
      <c r="T260" s="6">
        <f t="shared" si="23"/>
        <v>17.858448275862067</v>
      </c>
      <c r="U260" s="2">
        <f t="shared" si="24"/>
        <v>2.266034482758621</v>
      </c>
      <c r="V260" s="2">
        <f t="shared" si="25"/>
        <v>672.26464823950789</v>
      </c>
      <c r="W260" s="12">
        <f t="shared" si="26"/>
        <v>5298.0674123107347</v>
      </c>
      <c r="X260" s="7">
        <f t="shared" si="27"/>
        <v>12005.603448275861</v>
      </c>
    </row>
    <row r="261" spans="1:24" ht="13.5" thickBot="1">
      <c r="A261" s="23" t="s">
        <v>248</v>
      </c>
      <c r="B261" s="6">
        <v>1</v>
      </c>
      <c r="C261" s="2">
        <v>1</v>
      </c>
      <c r="D261" s="2">
        <v>0</v>
      </c>
      <c r="E261" s="2">
        <v>0</v>
      </c>
      <c r="F261" s="2">
        <v>56</v>
      </c>
      <c r="G261" s="2">
        <v>56</v>
      </c>
      <c r="H261" s="2">
        <v>0</v>
      </c>
      <c r="I261" s="2">
        <v>0</v>
      </c>
      <c r="J261" s="2">
        <v>2600891.7000000002</v>
      </c>
      <c r="K261" s="2">
        <v>0</v>
      </c>
      <c r="L261" s="2">
        <v>0</v>
      </c>
      <c r="M261" s="12">
        <v>240</v>
      </c>
      <c r="N261" s="6">
        <v>1931</v>
      </c>
      <c r="O261" s="2">
        <v>848</v>
      </c>
      <c r="P261" s="2">
        <v>1083</v>
      </c>
      <c r="Q261" s="2">
        <v>56</v>
      </c>
      <c r="R261" s="7">
        <v>2600891.7000000095</v>
      </c>
      <c r="S261" s="35">
        <f t="shared" si="22"/>
        <v>0</v>
      </c>
      <c r="T261" s="6">
        <f t="shared" si="23"/>
        <v>34.482142857142854</v>
      </c>
      <c r="U261" s="2">
        <f t="shared" si="24"/>
        <v>15.142857142857142</v>
      </c>
      <c r="V261" s="2">
        <f t="shared" si="25"/>
        <v>1346.91439668566</v>
      </c>
      <c r="W261" s="12">
        <f t="shared" si="26"/>
        <v>3067.0892688679355</v>
      </c>
      <c r="X261" s="7">
        <f t="shared" si="27"/>
        <v>46444.494642857309</v>
      </c>
    </row>
    <row r="262" spans="1:24" ht="13.5" thickBot="1">
      <c r="A262" s="23" t="s">
        <v>249</v>
      </c>
      <c r="B262" s="6">
        <v>1</v>
      </c>
      <c r="C262" s="2"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38724.199999999997</v>
      </c>
      <c r="K262" s="2">
        <v>0</v>
      </c>
      <c r="L262" s="2">
        <v>0</v>
      </c>
      <c r="M262" s="12">
        <v>0</v>
      </c>
      <c r="N262" s="6">
        <v>0</v>
      </c>
      <c r="O262" s="2">
        <v>0</v>
      </c>
      <c r="P262" s="2">
        <v>0</v>
      </c>
      <c r="Q262" s="2">
        <v>0</v>
      </c>
      <c r="R262" s="7">
        <v>0</v>
      </c>
      <c r="S262" s="17" t="str">
        <f>IFERROR(H262/F262,"Bez zaměstnanců")</f>
        <v>Bez zaměstnanců</v>
      </c>
      <c r="T262" s="6" t="str">
        <f>IFERROR(N262/Q262,"Bez zaměstnanců")</f>
        <v>Bez zaměstnanců</v>
      </c>
      <c r="U262" s="2" t="str">
        <f>IFERROR(O262/Q262,"Bez zaměstnanců")</f>
        <v>Bez zaměstnanců</v>
      </c>
      <c r="V262" s="2" t="str">
        <f>IFERROR(R262/N262,"Žádná plocha celkem")</f>
        <v>Žádná plocha celkem</v>
      </c>
      <c r="W262" s="12" t="str">
        <f>IFERROR(R262/O262,"Žádná plocha kancelářská")</f>
        <v>Žádná plocha kancelářská</v>
      </c>
      <c r="X262" s="7" t="str">
        <f>IFERROR(R262/Q262,"Bez zaměstnanců")</f>
        <v>Bez zaměstnanců</v>
      </c>
    </row>
    <row r="263" spans="1:24" ht="13.5" thickBot="1">
      <c r="A263" s="23" t="s">
        <v>250</v>
      </c>
      <c r="B263" s="6">
        <v>1</v>
      </c>
      <c r="C263" s="2">
        <v>1</v>
      </c>
      <c r="D263" s="2">
        <v>0</v>
      </c>
      <c r="E263" s="2">
        <v>0</v>
      </c>
      <c r="F263" s="2">
        <v>4</v>
      </c>
      <c r="G263" s="2">
        <v>4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12">
        <v>0</v>
      </c>
      <c r="N263" s="6">
        <v>161</v>
      </c>
      <c r="O263" s="2">
        <v>0</v>
      </c>
      <c r="P263" s="2">
        <v>161</v>
      </c>
      <c r="Q263" s="2">
        <v>4</v>
      </c>
      <c r="R263" s="7">
        <v>0</v>
      </c>
      <c r="S263" s="35">
        <f t="shared" ref="S263:S326" si="28">IFERROR(H263/F263,"bez zaměstnanců")</f>
        <v>0</v>
      </c>
      <c r="T263" s="6">
        <f t="shared" ref="T263:T326" si="29">IFERROR(N263/Q263,"bez zaměstnanců")</f>
        <v>40.25</v>
      </c>
      <c r="U263" s="2">
        <f t="shared" ref="U263:U326" si="30">IFERROR(O263/Q263,"bez zaměstnanců")</f>
        <v>0</v>
      </c>
      <c r="V263" s="2">
        <f t="shared" ref="V263:V326" si="31">IFERROR(R263/N263,"žádná plocha celkem")</f>
        <v>0</v>
      </c>
      <c r="W263" s="12" t="str">
        <f>IFERROR(R263/O263,"Žádná plocha kancelářská")</f>
        <v>Žádná plocha kancelářská</v>
      </c>
      <c r="X263" s="7">
        <f t="shared" ref="X263:X326" si="32">IFERROR(R263/Q263,"bez zaměstnanců")</f>
        <v>0</v>
      </c>
    </row>
    <row r="264" spans="1:24" ht="13.5" thickBot="1">
      <c r="A264" s="23" t="s">
        <v>251</v>
      </c>
      <c r="B264" s="6">
        <v>31</v>
      </c>
      <c r="C264" s="2">
        <v>25</v>
      </c>
      <c r="D264" s="2">
        <v>5</v>
      </c>
      <c r="E264" s="2">
        <v>1</v>
      </c>
      <c r="F264" s="2">
        <v>1101</v>
      </c>
      <c r="G264" s="2">
        <v>676</v>
      </c>
      <c r="H264" s="2">
        <v>314</v>
      </c>
      <c r="I264" s="2">
        <v>111</v>
      </c>
      <c r="J264" s="2">
        <v>42330689.240000002</v>
      </c>
      <c r="K264" s="2">
        <v>2628925.66</v>
      </c>
      <c r="L264" s="2">
        <v>44809920.359999999</v>
      </c>
      <c r="M264" s="12">
        <v>488620</v>
      </c>
      <c r="N264" s="6">
        <v>32237.73</v>
      </c>
      <c r="O264" s="2">
        <v>16209.1</v>
      </c>
      <c r="P264" s="2">
        <v>16028.63</v>
      </c>
      <c r="Q264" s="2">
        <v>1101</v>
      </c>
      <c r="R264" s="7">
        <v>42330689.240000054</v>
      </c>
      <c r="S264" s="35">
        <f t="shared" si="28"/>
        <v>0.28519527702089009</v>
      </c>
      <c r="T264" s="6">
        <f t="shared" si="29"/>
        <v>29.280408719346049</v>
      </c>
      <c r="U264" s="2">
        <f t="shared" si="30"/>
        <v>14.722161671207994</v>
      </c>
      <c r="V264" s="2">
        <f t="shared" si="31"/>
        <v>1313.0790921072933</v>
      </c>
      <c r="W264" s="12">
        <f t="shared" ref="W264:W326" si="33">IFERROR(R264/O264,"žádná plocha kancelářská")</f>
        <v>2611.53853329303</v>
      </c>
      <c r="X264" s="7">
        <f t="shared" si="32"/>
        <v>38447.492497729385</v>
      </c>
    </row>
    <row r="265" spans="1:24" ht="13.5" thickBot="1">
      <c r="A265" s="23" t="s">
        <v>252</v>
      </c>
      <c r="B265" s="6">
        <v>1</v>
      </c>
      <c r="C265" s="2">
        <v>1</v>
      </c>
      <c r="D265" s="2">
        <v>0</v>
      </c>
      <c r="E265" s="2">
        <v>0</v>
      </c>
      <c r="F265" s="2">
        <v>19</v>
      </c>
      <c r="G265" s="2">
        <v>19</v>
      </c>
      <c r="H265" s="2">
        <v>0</v>
      </c>
      <c r="I265" s="2">
        <v>0</v>
      </c>
      <c r="J265" s="2">
        <v>431554.58</v>
      </c>
      <c r="K265" s="2">
        <v>0</v>
      </c>
      <c r="L265" s="2">
        <v>0</v>
      </c>
      <c r="M265" s="12">
        <v>0</v>
      </c>
      <c r="N265" s="6">
        <v>477.9</v>
      </c>
      <c r="O265" s="2">
        <v>400.4</v>
      </c>
      <c r="P265" s="2">
        <v>77.5</v>
      </c>
      <c r="Q265" s="2">
        <v>19</v>
      </c>
      <c r="R265" s="7">
        <v>431554.57999999996</v>
      </c>
      <c r="S265" s="35">
        <f t="shared" si="28"/>
        <v>0</v>
      </c>
      <c r="T265" s="6">
        <f t="shared" si="29"/>
        <v>25.152631578947368</v>
      </c>
      <c r="U265" s="2">
        <f t="shared" si="30"/>
        <v>21.073684210526313</v>
      </c>
      <c r="V265" s="2">
        <f t="shared" si="31"/>
        <v>903.02276626909395</v>
      </c>
      <c r="W265" s="12">
        <f t="shared" si="33"/>
        <v>1077.8086413586414</v>
      </c>
      <c r="X265" s="7">
        <f t="shared" si="32"/>
        <v>22713.39894736842</v>
      </c>
    </row>
    <row r="266" spans="1:24" ht="13.5" thickBot="1">
      <c r="A266" s="23" t="s">
        <v>253</v>
      </c>
      <c r="B266" s="6">
        <v>1</v>
      </c>
      <c r="C266" s="2">
        <v>1</v>
      </c>
      <c r="D266" s="2">
        <v>0</v>
      </c>
      <c r="E266" s="2">
        <v>0</v>
      </c>
      <c r="F266" s="2">
        <v>36</v>
      </c>
      <c r="G266" s="2">
        <v>36</v>
      </c>
      <c r="H266" s="2">
        <v>0</v>
      </c>
      <c r="I266" s="2">
        <v>0</v>
      </c>
      <c r="J266" s="2">
        <v>390843</v>
      </c>
      <c r="K266" s="2">
        <v>0</v>
      </c>
      <c r="L266" s="2">
        <v>0</v>
      </c>
      <c r="M266" s="12">
        <v>0</v>
      </c>
      <c r="N266" s="6">
        <v>1542.87</v>
      </c>
      <c r="O266" s="2">
        <v>679.13</v>
      </c>
      <c r="P266" s="2">
        <v>863.74</v>
      </c>
      <c r="Q266" s="2">
        <v>36</v>
      </c>
      <c r="R266" s="7">
        <v>390842.99999999959</v>
      </c>
      <c r="S266" s="35">
        <f t="shared" si="28"/>
        <v>0</v>
      </c>
      <c r="T266" s="6">
        <f t="shared" si="29"/>
        <v>42.857499999999995</v>
      </c>
      <c r="U266" s="2">
        <f t="shared" si="30"/>
        <v>18.864722222222223</v>
      </c>
      <c r="V266" s="2">
        <f t="shared" si="31"/>
        <v>253.322055649536</v>
      </c>
      <c r="W266" s="12">
        <f t="shared" si="33"/>
        <v>575.50542605981127</v>
      </c>
      <c r="X266" s="7">
        <f t="shared" si="32"/>
        <v>10856.749999999989</v>
      </c>
    </row>
    <row r="267" spans="1:24" ht="13.5" thickBot="1">
      <c r="A267" s="23" t="s">
        <v>254</v>
      </c>
      <c r="B267" s="6">
        <v>14</v>
      </c>
      <c r="C267" s="2">
        <v>14</v>
      </c>
      <c r="D267" s="2">
        <v>0</v>
      </c>
      <c r="E267" s="2">
        <v>0</v>
      </c>
      <c r="F267" s="2">
        <v>78</v>
      </c>
      <c r="G267" s="2">
        <v>78</v>
      </c>
      <c r="H267" s="2">
        <v>0</v>
      </c>
      <c r="I267" s="2">
        <v>0</v>
      </c>
      <c r="J267" s="2">
        <v>1593325</v>
      </c>
      <c r="K267" s="2">
        <v>0</v>
      </c>
      <c r="L267" s="2">
        <v>0</v>
      </c>
      <c r="M267" s="12">
        <v>0</v>
      </c>
      <c r="N267" s="6">
        <v>2490</v>
      </c>
      <c r="O267" s="2">
        <v>475</v>
      </c>
      <c r="P267" s="2">
        <v>2015</v>
      </c>
      <c r="Q267" s="2">
        <v>78</v>
      </c>
      <c r="R267" s="7">
        <v>973426</v>
      </c>
      <c r="S267" s="35">
        <f t="shared" si="28"/>
        <v>0</v>
      </c>
      <c r="T267" s="6">
        <f t="shared" si="29"/>
        <v>31.923076923076923</v>
      </c>
      <c r="U267" s="2">
        <f t="shared" si="30"/>
        <v>6.0897435897435894</v>
      </c>
      <c r="V267" s="2">
        <f t="shared" si="31"/>
        <v>390.93413654618473</v>
      </c>
      <c r="W267" s="12">
        <f t="shared" si="33"/>
        <v>2049.3178947368419</v>
      </c>
      <c r="X267" s="7">
        <f t="shared" si="32"/>
        <v>12479.820512820514</v>
      </c>
    </row>
    <row r="268" spans="1:24" ht="13.5" thickBot="1">
      <c r="A268" s="23" t="s">
        <v>255</v>
      </c>
      <c r="B268" s="6">
        <v>12</v>
      </c>
      <c r="C268" s="2">
        <v>12</v>
      </c>
      <c r="D268" s="2">
        <v>0</v>
      </c>
      <c r="E268" s="2">
        <v>0</v>
      </c>
      <c r="F268" s="2">
        <v>194</v>
      </c>
      <c r="G268" s="2">
        <v>194</v>
      </c>
      <c r="H268" s="2">
        <v>0</v>
      </c>
      <c r="I268" s="2">
        <v>0</v>
      </c>
      <c r="J268" s="2">
        <v>2678961</v>
      </c>
      <c r="K268" s="2">
        <v>138971</v>
      </c>
      <c r="L268" s="2">
        <v>0</v>
      </c>
      <c r="M268" s="12">
        <v>494952</v>
      </c>
      <c r="N268" s="6">
        <v>6885.42</v>
      </c>
      <c r="O268" s="2">
        <v>1523.22</v>
      </c>
      <c r="P268" s="2">
        <v>5362.2</v>
      </c>
      <c r="Q268" s="2">
        <v>194</v>
      </c>
      <c r="R268" s="7">
        <v>2678961.0000000023</v>
      </c>
      <c r="S268" s="35">
        <f t="shared" si="28"/>
        <v>0</v>
      </c>
      <c r="T268" s="6">
        <f t="shared" si="29"/>
        <v>35.491855670103092</v>
      </c>
      <c r="U268" s="2">
        <f t="shared" si="30"/>
        <v>7.8516494845360825</v>
      </c>
      <c r="V268" s="2">
        <f t="shared" si="31"/>
        <v>389.07735475831572</v>
      </c>
      <c r="W268" s="12">
        <f t="shared" si="33"/>
        <v>1758.7485721038342</v>
      </c>
      <c r="X268" s="7">
        <f t="shared" si="32"/>
        <v>13809.077319587641</v>
      </c>
    </row>
    <row r="269" spans="1:24" ht="23.25" thickBot="1">
      <c r="A269" s="23" t="s">
        <v>256</v>
      </c>
      <c r="B269" s="6">
        <v>3</v>
      </c>
      <c r="C269" s="2">
        <v>3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12">
        <v>0</v>
      </c>
      <c r="N269" s="6">
        <v>2940</v>
      </c>
      <c r="O269" s="2">
        <v>1049</v>
      </c>
      <c r="P269" s="2">
        <v>1891</v>
      </c>
      <c r="Q269" s="2">
        <v>0</v>
      </c>
      <c r="R269" s="7">
        <v>0</v>
      </c>
      <c r="S269" s="17" t="str">
        <f>IFERROR(H269/F269,"Bez zaměstnanců")</f>
        <v>Bez zaměstnanců</v>
      </c>
      <c r="T269" s="6" t="str">
        <f>IFERROR(N269/Q269,"Bez zaměstnanců")</f>
        <v>Bez zaměstnanců</v>
      </c>
      <c r="U269" s="2" t="str">
        <f>IFERROR(O269/Q269,"Bez zaměstnanců")</f>
        <v>Bez zaměstnanců</v>
      </c>
      <c r="V269" s="2">
        <f t="shared" si="31"/>
        <v>0</v>
      </c>
      <c r="W269" s="12">
        <f t="shared" si="33"/>
        <v>0</v>
      </c>
      <c r="X269" s="7" t="str">
        <f>IFERROR(R269/Q269,"Bez zaměstnanců")</f>
        <v>Bez zaměstnanců</v>
      </c>
    </row>
    <row r="270" spans="1:24" ht="13.5" thickBot="1">
      <c r="A270" s="23" t="s">
        <v>257</v>
      </c>
      <c r="B270" s="6">
        <v>3</v>
      </c>
      <c r="C270" s="2">
        <v>3</v>
      </c>
      <c r="D270" s="2">
        <v>0</v>
      </c>
      <c r="E270" s="2">
        <v>0</v>
      </c>
      <c r="F270" s="2">
        <v>50</v>
      </c>
      <c r="G270" s="2">
        <v>50</v>
      </c>
      <c r="H270" s="2">
        <v>0</v>
      </c>
      <c r="I270" s="2">
        <v>0</v>
      </c>
      <c r="J270" s="2">
        <v>1392682.94</v>
      </c>
      <c r="K270" s="2">
        <v>0</v>
      </c>
      <c r="L270" s="2">
        <v>0</v>
      </c>
      <c r="M270" s="12">
        <v>0</v>
      </c>
      <c r="N270" s="6">
        <v>2119.75</v>
      </c>
      <c r="O270" s="2">
        <v>496</v>
      </c>
      <c r="P270" s="2">
        <v>1623.75</v>
      </c>
      <c r="Q270" s="2">
        <v>50</v>
      </c>
      <c r="R270" s="7">
        <v>1392682.9399999995</v>
      </c>
      <c r="S270" s="35">
        <f t="shared" si="28"/>
        <v>0</v>
      </c>
      <c r="T270" s="6">
        <f t="shared" si="29"/>
        <v>42.395000000000003</v>
      </c>
      <c r="U270" s="2">
        <f t="shared" si="30"/>
        <v>9.92</v>
      </c>
      <c r="V270" s="2">
        <f t="shared" si="31"/>
        <v>657.00339190942304</v>
      </c>
      <c r="W270" s="12">
        <f t="shared" si="33"/>
        <v>2807.8285080645151</v>
      </c>
      <c r="X270" s="7">
        <f t="shared" si="32"/>
        <v>27853.65879999999</v>
      </c>
    </row>
    <row r="271" spans="1:24" ht="13.5" thickBot="1">
      <c r="A271" s="23" t="s">
        <v>258</v>
      </c>
      <c r="B271" s="8"/>
      <c r="C271" s="1"/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12">
        <v>0</v>
      </c>
      <c r="N271" s="6">
        <v>429</v>
      </c>
      <c r="O271" s="2">
        <v>175</v>
      </c>
      <c r="P271" s="2">
        <v>254</v>
      </c>
      <c r="Q271" s="2">
        <v>0</v>
      </c>
      <c r="R271" s="7">
        <v>0</v>
      </c>
      <c r="S271" s="17" t="str">
        <f>IFERROR(H271/F271,"Bez zaměstnanců")</f>
        <v>Bez zaměstnanců</v>
      </c>
      <c r="T271" s="6" t="str">
        <f>IFERROR(N271/Q271,"Bez zaměstnanců")</f>
        <v>Bez zaměstnanců</v>
      </c>
      <c r="U271" s="2" t="str">
        <f>IFERROR(O271/Q271,"Bez zaměstnanců")</f>
        <v>Bez zaměstnanců</v>
      </c>
      <c r="V271" s="2">
        <f t="shared" si="31"/>
        <v>0</v>
      </c>
      <c r="W271" s="12">
        <f t="shared" si="33"/>
        <v>0</v>
      </c>
      <c r="X271" s="7" t="str">
        <f>IFERROR(R271/Q271,"Bez zaměstnanců")</f>
        <v>Bez zaměstnanců</v>
      </c>
    </row>
    <row r="272" spans="1:24" ht="13.5" thickBot="1">
      <c r="A272" s="23" t="s">
        <v>259</v>
      </c>
      <c r="B272" s="6">
        <v>2</v>
      </c>
      <c r="C272" s="2">
        <v>2</v>
      </c>
      <c r="D272" s="2">
        <v>0</v>
      </c>
      <c r="E272" s="2">
        <v>0</v>
      </c>
      <c r="F272" s="2">
        <v>32</v>
      </c>
      <c r="G272" s="2">
        <v>32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12">
        <v>0</v>
      </c>
      <c r="N272" s="6">
        <v>698</v>
      </c>
      <c r="O272" s="2">
        <v>137</v>
      </c>
      <c r="P272" s="2">
        <v>561</v>
      </c>
      <c r="Q272" s="2">
        <v>32</v>
      </c>
      <c r="R272" s="7">
        <v>0</v>
      </c>
      <c r="S272" s="35">
        <f t="shared" si="28"/>
        <v>0</v>
      </c>
      <c r="T272" s="6">
        <f t="shared" si="29"/>
        <v>21.8125</v>
      </c>
      <c r="U272" s="2">
        <f t="shared" si="30"/>
        <v>4.28125</v>
      </c>
      <c r="V272" s="2">
        <f t="shared" si="31"/>
        <v>0</v>
      </c>
      <c r="W272" s="12">
        <f t="shared" si="33"/>
        <v>0</v>
      </c>
      <c r="X272" s="7">
        <f t="shared" si="32"/>
        <v>0</v>
      </c>
    </row>
    <row r="273" spans="1:24" ht="13.5" thickBot="1">
      <c r="A273" s="23" t="s">
        <v>260</v>
      </c>
      <c r="B273" s="6">
        <v>13</v>
      </c>
      <c r="C273" s="2">
        <v>13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12">
        <v>0</v>
      </c>
      <c r="N273" s="6">
        <v>7576</v>
      </c>
      <c r="O273" s="2">
        <v>3579</v>
      </c>
      <c r="P273" s="2">
        <v>3997</v>
      </c>
      <c r="Q273" s="2">
        <v>0</v>
      </c>
      <c r="R273" s="7">
        <v>0</v>
      </c>
      <c r="S273" s="17" t="str">
        <f>IFERROR(H273/F273,"Bez zaměstnanců")</f>
        <v>Bez zaměstnanců</v>
      </c>
      <c r="T273" s="6" t="str">
        <f>IFERROR(N273/Q273,"Bez zaměstnanců")</f>
        <v>Bez zaměstnanců</v>
      </c>
      <c r="U273" s="2" t="str">
        <f>IFERROR(O273/Q273,"Bez zaměstnanců")</f>
        <v>Bez zaměstnanců</v>
      </c>
      <c r="V273" s="2">
        <f t="shared" si="31"/>
        <v>0</v>
      </c>
      <c r="W273" s="12">
        <f t="shared" si="33"/>
        <v>0</v>
      </c>
      <c r="X273" s="7" t="str">
        <f>IFERROR(R273/Q273,"Bez zaměstnanců")</f>
        <v>Bez zaměstnanců</v>
      </c>
    </row>
    <row r="274" spans="1:24" ht="13.5" thickBot="1">
      <c r="A274" s="23" t="s">
        <v>261</v>
      </c>
      <c r="B274" s="6">
        <v>2</v>
      </c>
      <c r="C274" s="2">
        <v>0</v>
      </c>
      <c r="D274" s="2">
        <v>2</v>
      </c>
      <c r="E274" s="2">
        <v>0</v>
      </c>
      <c r="F274" s="2">
        <v>29</v>
      </c>
      <c r="G274" s="2">
        <v>0</v>
      </c>
      <c r="H274" s="2">
        <v>29</v>
      </c>
      <c r="I274" s="2">
        <v>0</v>
      </c>
      <c r="J274" s="2">
        <v>0</v>
      </c>
      <c r="K274" s="2">
        <v>0</v>
      </c>
      <c r="L274" s="2">
        <v>1754868</v>
      </c>
      <c r="M274" s="12">
        <v>0</v>
      </c>
      <c r="N274" s="6">
        <v>642.54</v>
      </c>
      <c r="O274" s="2">
        <v>334.07</v>
      </c>
      <c r="P274" s="2">
        <v>308.47000000000003</v>
      </c>
      <c r="Q274" s="2">
        <v>29</v>
      </c>
      <c r="R274" s="7">
        <v>0</v>
      </c>
      <c r="S274" s="35">
        <f t="shared" si="28"/>
        <v>1</v>
      </c>
      <c r="T274" s="6">
        <f t="shared" si="29"/>
        <v>22.15655172413793</v>
      </c>
      <c r="U274" s="2">
        <f t="shared" si="30"/>
        <v>11.519655172413794</v>
      </c>
      <c r="V274" s="2">
        <f t="shared" si="31"/>
        <v>0</v>
      </c>
      <c r="W274" s="12">
        <f t="shared" si="33"/>
        <v>0</v>
      </c>
      <c r="X274" s="7">
        <f t="shared" si="32"/>
        <v>0</v>
      </c>
    </row>
    <row r="275" spans="1:24" ht="13.5" thickBot="1">
      <c r="A275" s="23" t="s">
        <v>262</v>
      </c>
      <c r="B275" s="6">
        <v>33</v>
      </c>
      <c r="C275" s="2">
        <v>10</v>
      </c>
      <c r="D275" s="2">
        <v>23</v>
      </c>
      <c r="E275" s="2">
        <v>0</v>
      </c>
      <c r="F275" s="2">
        <v>798</v>
      </c>
      <c r="G275" s="2">
        <v>226</v>
      </c>
      <c r="H275" s="2">
        <v>572</v>
      </c>
      <c r="I275" s="2">
        <v>0</v>
      </c>
      <c r="J275" s="2">
        <v>15583179.789999999</v>
      </c>
      <c r="K275" s="2">
        <v>0</v>
      </c>
      <c r="L275" s="2">
        <v>47229688.479999997</v>
      </c>
      <c r="M275" s="12">
        <v>0</v>
      </c>
      <c r="N275" s="6">
        <v>28876.729999999996</v>
      </c>
      <c r="O275" s="2">
        <v>10011.810000000001</v>
      </c>
      <c r="P275" s="2">
        <v>18864.920000000002</v>
      </c>
      <c r="Q275" s="2">
        <v>798</v>
      </c>
      <c r="R275" s="7">
        <v>15583179.790000008</v>
      </c>
      <c r="S275" s="35">
        <f t="shared" si="28"/>
        <v>0.71679197994987465</v>
      </c>
      <c r="T275" s="6">
        <f t="shared" si="29"/>
        <v>36.186378446115285</v>
      </c>
      <c r="U275" s="2">
        <f t="shared" si="30"/>
        <v>12.546127819548873</v>
      </c>
      <c r="V275" s="2">
        <f t="shared" si="31"/>
        <v>539.64489019359223</v>
      </c>
      <c r="W275" s="12">
        <f t="shared" si="33"/>
        <v>1556.4797763840911</v>
      </c>
      <c r="X275" s="7">
        <f t="shared" si="32"/>
        <v>19527.794223057655</v>
      </c>
    </row>
    <row r="276" spans="1:24" ht="13.5" thickBot="1">
      <c r="A276" s="23" t="s">
        <v>263</v>
      </c>
      <c r="B276" s="6">
        <v>1</v>
      </c>
      <c r="C276" s="2">
        <v>0</v>
      </c>
      <c r="D276" s="2">
        <v>1</v>
      </c>
      <c r="E276" s="2">
        <v>0</v>
      </c>
      <c r="F276" s="2">
        <v>40</v>
      </c>
      <c r="G276" s="2">
        <v>0</v>
      </c>
      <c r="H276" s="2">
        <v>40</v>
      </c>
      <c r="I276" s="2">
        <v>0</v>
      </c>
      <c r="J276" s="2">
        <v>1595118.7</v>
      </c>
      <c r="K276" s="2">
        <v>0</v>
      </c>
      <c r="L276" s="2">
        <v>2949932.76</v>
      </c>
      <c r="M276" s="12">
        <v>0</v>
      </c>
      <c r="N276" s="6">
        <v>1440.87</v>
      </c>
      <c r="O276" s="2">
        <v>719.16</v>
      </c>
      <c r="P276" s="2">
        <v>721.71</v>
      </c>
      <c r="Q276" s="2">
        <v>40</v>
      </c>
      <c r="R276" s="7">
        <v>1595118.6999999953</v>
      </c>
      <c r="S276" s="35">
        <f t="shared" si="28"/>
        <v>1</v>
      </c>
      <c r="T276" s="6">
        <f t="shared" si="29"/>
        <v>36.021749999999997</v>
      </c>
      <c r="U276" s="2">
        <f t="shared" si="30"/>
        <v>17.978999999999999</v>
      </c>
      <c r="V276" s="2">
        <f t="shared" si="31"/>
        <v>1107.05247524065</v>
      </c>
      <c r="W276" s="12">
        <f t="shared" si="33"/>
        <v>2218.0303409533281</v>
      </c>
      <c r="X276" s="7">
        <f t="shared" si="32"/>
        <v>39877.967499999882</v>
      </c>
    </row>
    <row r="277" spans="1:24" ht="13.5" thickBot="1">
      <c r="A277" s="23" t="s">
        <v>264</v>
      </c>
      <c r="B277" s="6">
        <v>23</v>
      </c>
      <c r="C277" s="2">
        <v>19</v>
      </c>
      <c r="D277" s="2">
        <v>4</v>
      </c>
      <c r="E277" s="2">
        <v>0</v>
      </c>
      <c r="F277" s="2">
        <v>2781</v>
      </c>
      <c r="G277" s="2">
        <v>2596</v>
      </c>
      <c r="H277" s="2">
        <v>185</v>
      </c>
      <c r="I277" s="2">
        <v>0</v>
      </c>
      <c r="J277" s="2">
        <v>55332580.920000002</v>
      </c>
      <c r="K277" s="2">
        <v>12390520.74</v>
      </c>
      <c r="L277" s="2">
        <v>12601739.92</v>
      </c>
      <c r="M277" s="12">
        <v>28346763.579999998</v>
      </c>
      <c r="N277" s="6">
        <v>78648.490000000005</v>
      </c>
      <c r="O277" s="2">
        <v>35012.43</v>
      </c>
      <c r="P277" s="2">
        <v>43636.060000000005</v>
      </c>
      <c r="Q277" s="2">
        <v>2781</v>
      </c>
      <c r="R277" s="7">
        <v>55332580.919999972</v>
      </c>
      <c r="S277" s="35">
        <f t="shared" si="28"/>
        <v>6.6522833513124768E-2</v>
      </c>
      <c r="T277" s="6">
        <f t="shared" si="29"/>
        <v>28.280650845019778</v>
      </c>
      <c r="U277" s="2">
        <f t="shared" si="30"/>
        <v>12.589870550161812</v>
      </c>
      <c r="V277" s="2">
        <f t="shared" si="31"/>
        <v>703.5428260606144</v>
      </c>
      <c r="W277" s="12">
        <f t="shared" si="33"/>
        <v>1580.3696264440935</v>
      </c>
      <c r="X277" s="7">
        <f t="shared" si="32"/>
        <v>19896.649018338718</v>
      </c>
    </row>
    <row r="278" spans="1:24" ht="13.5" thickBot="1">
      <c r="A278" s="23" t="s">
        <v>265</v>
      </c>
      <c r="B278" s="6">
        <v>10</v>
      </c>
      <c r="C278" s="2">
        <v>9</v>
      </c>
      <c r="D278" s="2">
        <v>1</v>
      </c>
      <c r="E278" s="2">
        <v>0</v>
      </c>
      <c r="F278" s="2">
        <v>120</v>
      </c>
      <c r="G278" s="2">
        <v>111</v>
      </c>
      <c r="H278" s="2">
        <v>9</v>
      </c>
      <c r="I278" s="2">
        <v>0</v>
      </c>
      <c r="J278" s="2">
        <v>2881959.64</v>
      </c>
      <c r="K278" s="2">
        <v>0</v>
      </c>
      <c r="L278" s="2">
        <v>420000</v>
      </c>
      <c r="M278" s="12">
        <v>0</v>
      </c>
      <c r="N278" s="6">
        <v>2875.12</v>
      </c>
      <c r="O278" s="2">
        <v>1534.02</v>
      </c>
      <c r="P278" s="2">
        <v>1341.1</v>
      </c>
      <c r="Q278" s="2">
        <v>120</v>
      </c>
      <c r="R278" s="7">
        <v>2758944.0400000019</v>
      </c>
      <c r="S278" s="35">
        <f t="shared" si="28"/>
        <v>7.4999999999999997E-2</v>
      </c>
      <c r="T278" s="6">
        <f t="shared" si="29"/>
        <v>23.959333333333333</v>
      </c>
      <c r="U278" s="2">
        <f t="shared" si="30"/>
        <v>12.7835</v>
      </c>
      <c r="V278" s="2">
        <f t="shared" si="31"/>
        <v>959.59265700214326</v>
      </c>
      <c r="W278" s="12">
        <f t="shared" si="33"/>
        <v>1798.5059125695896</v>
      </c>
      <c r="X278" s="7">
        <f t="shared" si="32"/>
        <v>22991.200333333349</v>
      </c>
    </row>
    <row r="279" spans="1:24" ht="23.25" thickBot="1">
      <c r="A279" s="23" t="s">
        <v>266</v>
      </c>
      <c r="B279" s="6">
        <v>1</v>
      </c>
      <c r="C279" s="2">
        <v>1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12">
        <v>480000</v>
      </c>
      <c r="N279" s="6">
        <v>0</v>
      </c>
      <c r="O279" s="2">
        <v>0</v>
      </c>
      <c r="P279" s="2">
        <v>0</v>
      </c>
      <c r="Q279" s="2">
        <v>0</v>
      </c>
      <c r="R279" s="7">
        <v>0</v>
      </c>
      <c r="S279" s="17" t="str">
        <f>IFERROR(H279/F279,"Bez zaměstnanců")</f>
        <v>Bez zaměstnanců</v>
      </c>
      <c r="T279" s="6" t="str">
        <f>IFERROR(N279/Q279,"Bez zaměstnanců")</f>
        <v>Bez zaměstnanců</v>
      </c>
      <c r="U279" s="2" t="str">
        <f>IFERROR(O279/Q279,"Bez zaměstnanců")</f>
        <v>Bez zaměstnanců</v>
      </c>
      <c r="V279" s="2" t="str">
        <f>IFERROR(R279/N279,"Žádná plocha celkem")</f>
        <v>Žádná plocha celkem</v>
      </c>
      <c r="W279" s="12" t="str">
        <f>IFERROR(R279/O279,"Žádná plocha kancelářská")</f>
        <v>Žádná plocha kancelářská</v>
      </c>
      <c r="X279" s="7" t="str">
        <f>IFERROR(R279/Q279,"Bez zaměstnanců")</f>
        <v>Bez zaměstnanců</v>
      </c>
    </row>
    <row r="280" spans="1:24" ht="13.5" thickBot="1">
      <c r="A280" s="23" t="s">
        <v>267</v>
      </c>
      <c r="B280" s="6">
        <v>2</v>
      </c>
      <c r="C280" s="2">
        <v>1</v>
      </c>
      <c r="D280" s="2">
        <v>1</v>
      </c>
      <c r="E280" s="2">
        <v>0</v>
      </c>
      <c r="F280" s="2">
        <v>83</v>
      </c>
      <c r="G280" s="2">
        <v>78</v>
      </c>
      <c r="H280" s="2">
        <v>5</v>
      </c>
      <c r="I280" s="2">
        <v>0</v>
      </c>
      <c r="J280" s="2">
        <v>4918462.96</v>
      </c>
      <c r="K280" s="2">
        <v>1429255.98</v>
      </c>
      <c r="L280" s="2">
        <v>83628</v>
      </c>
      <c r="M280" s="12">
        <v>8932270.3200000003</v>
      </c>
      <c r="N280" s="6">
        <v>3539.63</v>
      </c>
      <c r="O280" s="2">
        <v>1286.02</v>
      </c>
      <c r="P280" s="2">
        <v>2253.61</v>
      </c>
      <c r="Q280" s="2">
        <v>83</v>
      </c>
      <c r="R280" s="7">
        <v>4918462.9599999869</v>
      </c>
      <c r="S280" s="35">
        <f t="shared" si="28"/>
        <v>6.0240963855421686E-2</v>
      </c>
      <c r="T280" s="6">
        <f t="shared" si="29"/>
        <v>42.646144578313255</v>
      </c>
      <c r="U280" s="2">
        <f t="shared" si="30"/>
        <v>15.494216867469879</v>
      </c>
      <c r="V280" s="2">
        <f t="shared" si="31"/>
        <v>1389.5415509530619</v>
      </c>
      <c r="W280" s="12">
        <f t="shared" si="33"/>
        <v>3824.5617953064393</v>
      </c>
      <c r="X280" s="7">
        <f t="shared" si="32"/>
        <v>59258.589879517916</v>
      </c>
    </row>
    <row r="281" spans="1:24" ht="13.5" thickBot="1">
      <c r="A281" s="23" t="s">
        <v>268</v>
      </c>
      <c r="B281" s="6">
        <v>1</v>
      </c>
      <c r="C281" s="2">
        <v>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12">
        <v>0</v>
      </c>
      <c r="N281" s="6">
        <v>0</v>
      </c>
      <c r="O281" s="2">
        <v>0</v>
      </c>
      <c r="P281" s="2">
        <v>0</v>
      </c>
      <c r="Q281" s="2">
        <v>0</v>
      </c>
      <c r="R281" s="7">
        <v>0</v>
      </c>
      <c r="S281" s="17" t="str">
        <f>IFERROR(H281/F281,"Bez zaměstnanců")</f>
        <v>Bez zaměstnanců</v>
      </c>
      <c r="T281" s="6" t="str">
        <f>IFERROR(N281/Q281,"Bez zaměstnanců")</f>
        <v>Bez zaměstnanců</v>
      </c>
      <c r="U281" s="2" t="str">
        <f>IFERROR(O281/Q281,"Bez zaměstnanců")</f>
        <v>Bez zaměstnanců</v>
      </c>
      <c r="V281" s="2" t="str">
        <f>IFERROR(R281/N281,"Žádná plocha celkem")</f>
        <v>Žádná plocha celkem</v>
      </c>
      <c r="W281" s="12" t="str">
        <f>IFERROR(R281/O281,"Žádná plocha kancelářská")</f>
        <v>Žádná plocha kancelářská</v>
      </c>
      <c r="X281" s="7" t="str">
        <f>IFERROR(R281/Q281,"Bez zaměstnanců")</f>
        <v>Bez zaměstnanců</v>
      </c>
    </row>
    <row r="282" spans="1:24" ht="13.5" thickBot="1">
      <c r="A282" s="23" t="s">
        <v>269</v>
      </c>
      <c r="B282" s="6">
        <v>2</v>
      </c>
      <c r="C282" s="2">
        <v>1</v>
      </c>
      <c r="D282" s="2">
        <v>1</v>
      </c>
      <c r="E282" s="2">
        <v>0</v>
      </c>
      <c r="F282" s="2">
        <v>55</v>
      </c>
      <c r="G282" s="2">
        <v>43</v>
      </c>
      <c r="H282" s="2">
        <v>12</v>
      </c>
      <c r="I282" s="2">
        <v>0</v>
      </c>
      <c r="J282" s="2">
        <v>1209904</v>
      </c>
      <c r="K282" s="2">
        <v>0</v>
      </c>
      <c r="L282" s="2">
        <v>1156896</v>
      </c>
      <c r="M282" s="12">
        <v>0</v>
      </c>
      <c r="N282" s="6">
        <v>1840</v>
      </c>
      <c r="O282" s="2">
        <v>936</v>
      </c>
      <c r="P282" s="2">
        <v>904</v>
      </c>
      <c r="Q282" s="2">
        <v>55</v>
      </c>
      <c r="R282" s="7">
        <v>1209903.9999999995</v>
      </c>
      <c r="S282" s="35">
        <f t="shared" si="28"/>
        <v>0.21818181818181817</v>
      </c>
      <c r="T282" s="6">
        <f t="shared" si="29"/>
        <v>33.454545454545453</v>
      </c>
      <c r="U282" s="2">
        <f t="shared" si="30"/>
        <v>17.018181818181819</v>
      </c>
      <c r="V282" s="2">
        <f t="shared" si="31"/>
        <v>657.55652173913018</v>
      </c>
      <c r="W282" s="12">
        <f t="shared" si="33"/>
        <v>1292.6324786324781</v>
      </c>
      <c r="X282" s="7">
        <f t="shared" si="32"/>
        <v>21998.254545454536</v>
      </c>
    </row>
    <row r="283" spans="1:24" ht="13.5" thickBot="1">
      <c r="A283" s="23" t="s">
        <v>270</v>
      </c>
      <c r="B283" s="6">
        <v>12</v>
      </c>
      <c r="C283" s="2">
        <v>4</v>
      </c>
      <c r="D283" s="2">
        <v>8</v>
      </c>
      <c r="E283" s="2">
        <v>0</v>
      </c>
      <c r="F283" s="2">
        <v>487</v>
      </c>
      <c r="G283" s="2">
        <v>22</v>
      </c>
      <c r="H283" s="2">
        <v>465</v>
      </c>
      <c r="I283" s="2">
        <v>0</v>
      </c>
      <c r="J283" s="2">
        <v>1787574</v>
      </c>
      <c r="K283" s="2">
        <v>0</v>
      </c>
      <c r="L283" s="2">
        <v>34037012.399999999</v>
      </c>
      <c r="M283" s="12">
        <v>1027872</v>
      </c>
      <c r="N283" s="6">
        <v>9342.98</v>
      </c>
      <c r="O283" s="2">
        <v>7483.8</v>
      </c>
      <c r="P283" s="2">
        <v>1859.18</v>
      </c>
      <c r="Q283" s="2">
        <v>487</v>
      </c>
      <c r="R283" s="7">
        <v>1787573.9999999974</v>
      </c>
      <c r="S283" s="35">
        <f t="shared" si="28"/>
        <v>0.95482546201232033</v>
      </c>
      <c r="T283" s="6">
        <f t="shared" si="29"/>
        <v>19.18476386036961</v>
      </c>
      <c r="U283" s="2">
        <f t="shared" si="30"/>
        <v>15.367145790554416</v>
      </c>
      <c r="V283" s="2">
        <f t="shared" si="31"/>
        <v>191.32803452431639</v>
      </c>
      <c r="W283" s="12">
        <f t="shared" si="33"/>
        <v>238.85913573318334</v>
      </c>
      <c r="X283" s="7">
        <f t="shared" si="32"/>
        <v>3670.5831622176538</v>
      </c>
    </row>
    <row r="284" spans="1:24" ht="13.5" thickBot="1">
      <c r="A284" s="23" t="s">
        <v>271</v>
      </c>
      <c r="B284" s="6">
        <v>1</v>
      </c>
      <c r="C284" s="2">
        <v>1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257705.67</v>
      </c>
      <c r="K284" s="2">
        <v>0</v>
      </c>
      <c r="L284" s="2">
        <v>0</v>
      </c>
      <c r="M284" s="12">
        <v>0</v>
      </c>
      <c r="N284" s="6">
        <v>110</v>
      </c>
      <c r="O284" s="2">
        <v>60</v>
      </c>
      <c r="P284" s="2">
        <v>50</v>
      </c>
      <c r="Q284" s="2">
        <v>0</v>
      </c>
      <c r="R284" s="7">
        <v>257705.67000000022</v>
      </c>
      <c r="S284" s="17" t="str">
        <f>IFERROR(H284/F284,"Bez zaměstnanců")</f>
        <v>Bez zaměstnanců</v>
      </c>
      <c r="T284" s="6" t="str">
        <f>IFERROR(N284/Q284,"Bez zaměstnanců")</f>
        <v>Bez zaměstnanců</v>
      </c>
      <c r="U284" s="2" t="str">
        <f>IFERROR(O284/Q284,"Bez zaměstnanců")</f>
        <v>Bez zaměstnanců</v>
      </c>
      <c r="V284" s="2">
        <f t="shared" si="31"/>
        <v>2342.77881818182</v>
      </c>
      <c r="W284" s="12">
        <f t="shared" si="33"/>
        <v>4295.0945000000038</v>
      </c>
      <c r="X284" s="7" t="str">
        <f>IFERROR(R284/Q284,"Bez zaměstnanců")</f>
        <v>Bez zaměstnanců</v>
      </c>
    </row>
    <row r="285" spans="1:24" ht="13.5" thickBot="1">
      <c r="A285" s="23" t="s">
        <v>272</v>
      </c>
      <c r="B285" s="6">
        <v>1</v>
      </c>
      <c r="C285" s="2">
        <v>1</v>
      </c>
      <c r="D285" s="2">
        <v>0</v>
      </c>
      <c r="E285" s="2">
        <v>0</v>
      </c>
      <c r="F285" s="2">
        <v>14</v>
      </c>
      <c r="G285" s="2">
        <v>14</v>
      </c>
      <c r="H285" s="2">
        <v>0</v>
      </c>
      <c r="I285" s="2">
        <v>0</v>
      </c>
      <c r="J285" s="2">
        <v>416046.53</v>
      </c>
      <c r="K285" s="2">
        <v>0</v>
      </c>
      <c r="L285" s="2">
        <v>0</v>
      </c>
      <c r="M285" s="12">
        <v>53990</v>
      </c>
      <c r="N285" s="6">
        <v>1999.4</v>
      </c>
      <c r="O285" s="2">
        <v>325.58999999999997</v>
      </c>
      <c r="P285" s="2">
        <v>1673.81</v>
      </c>
      <c r="Q285" s="2">
        <v>14</v>
      </c>
      <c r="R285" s="7">
        <v>416046.52999999968</v>
      </c>
      <c r="S285" s="35">
        <f t="shared" si="28"/>
        <v>0</v>
      </c>
      <c r="T285" s="6">
        <f t="shared" si="29"/>
        <v>142.81428571428572</v>
      </c>
      <c r="U285" s="2">
        <f t="shared" si="30"/>
        <v>23.256428571428568</v>
      </c>
      <c r="V285" s="2">
        <f t="shared" si="31"/>
        <v>208.085690707212</v>
      </c>
      <c r="W285" s="12">
        <f t="shared" si="33"/>
        <v>1277.8234282379672</v>
      </c>
      <c r="X285" s="7">
        <f t="shared" si="32"/>
        <v>29717.609285714261</v>
      </c>
    </row>
    <row r="286" spans="1:24" ht="13.5" thickBot="1">
      <c r="A286" s="23" t="s">
        <v>273</v>
      </c>
      <c r="B286" s="6">
        <v>1</v>
      </c>
      <c r="C286" s="2">
        <v>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29793.15</v>
      </c>
      <c r="K286" s="2">
        <v>0</v>
      </c>
      <c r="L286" s="2">
        <v>0</v>
      </c>
      <c r="M286" s="12">
        <v>0</v>
      </c>
      <c r="N286" s="6">
        <v>121.7</v>
      </c>
      <c r="O286" s="2">
        <v>0</v>
      </c>
      <c r="P286" s="2">
        <v>121.7</v>
      </c>
      <c r="Q286" s="2">
        <v>0</v>
      </c>
      <c r="R286" s="7">
        <v>29793.150000000045</v>
      </c>
      <c r="S286" s="17" t="str">
        <f>IFERROR(H286/F286,"Bez zaměstnanců")</f>
        <v>Bez zaměstnanců</v>
      </c>
      <c r="T286" s="6" t="str">
        <f>IFERROR(N286/Q286,"Bez zaměstnanců")</f>
        <v>Bez zaměstnanců</v>
      </c>
      <c r="U286" s="2" t="str">
        <f>IFERROR(O286/Q286,"Bez zaměstnanců")</f>
        <v>Bez zaměstnanců</v>
      </c>
      <c r="V286" s="2">
        <f t="shared" si="31"/>
        <v>244.80813475760101</v>
      </c>
      <c r="W286" s="12" t="str">
        <f>IFERROR(R286/O286,"Žádná plocha kancelářská")</f>
        <v>Žádná plocha kancelářská</v>
      </c>
      <c r="X286" s="7" t="str">
        <f>IFERROR(R286/Q286,"Bez zaměstnanců")</f>
        <v>Bez zaměstnanců</v>
      </c>
    </row>
    <row r="287" spans="1:24" ht="13.5" thickBot="1">
      <c r="A287" s="23" t="s">
        <v>274</v>
      </c>
      <c r="B287" s="6">
        <v>2</v>
      </c>
      <c r="C287" s="2">
        <v>2</v>
      </c>
      <c r="D287" s="2">
        <v>0</v>
      </c>
      <c r="E287" s="2">
        <v>0</v>
      </c>
      <c r="F287" s="2">
        <v>9</v>
      </c>
      <c r="G287" s="2">
        <v>9</v>
      </c>
      <c r="H287" s="2">
        <v>0</v>
      </c>
      <c r="I287" s="2">
        <v>0</v>
      </c>
      <c r="J287" s="2">
        <v>986675.67</v>
      </c>
      <c r="K287" s="2">
        <v>0</v>
      </c>
      <c r="L287" s="2">
        <v>0</v>
      </c>
      <c r="M287" s="12">
        <v>0</v>
      </c>
      <c r="N287" s="6">
        <v>1631.43</v>
      </c>
      <c r="O287" s="2">
        <v>60.4</v>
      </c>
      <c r="P287" s="2">
        <v>1571.03</v>
      </c>
      <c r="Q287" s="2">
        <v>9</v>
      </c>
      <c r="R287" s="7">
        <v>986675.67000000027</v>
      </c>
      <c r="S287" s="35">
        <f t="shared" si="28"/>
        <v>0</v>
      </c>
      <c r="T287" s="6">
        <f t="shared" si="29"/>
        <v>181.27</v>
      </c>
      <c r="U287" s="2">
        <f t="shared" si="30"/>
        <v>6.7111111111111112</v>
      </c>
      <c r="V287" s="2">
        <f t="shared" si="31"/>
        <v>604.79191261653898</v>
      </c>
      <c r="W287" s="12">
        <f t="shared" si="33"/>
        <v>16335.689900662257</v>
      </c>
      <c r="X287" s="7">
        <f t="shared" si="32"/>
        <v>109630.63000000003</v>
      </c>
    </row>
    <row r="288" spans="1:24" ht="13.5" thickBot="1">
      <c r="A288" s="23" t="s">
        <v>275</v>
      </c>
      <c r="B288" s="6">
        <v>1</v>
      </c>
      <c r="C288" s="2">
        <v>1</v>
      </c>
      <c r="D288" s="2">
        <v>0</v>
      </c>
      <c r="E288" s="2">
        <v>0</v>
      </c>
      <c r="F288" s="2">
        <v>11</v>
      </c>
      <c r="G288" s="2">
        <v>11</v>
      </c>
      <c r="H288" s="2">
        <v>0</v>
      </c>
      <c r="I288" s="2">
        <v>0</v>
      </c>
      <c r="J288" s="2">
        <v>218264.8</v>
      </c>
      <c r="K288" s="2">
        <v>0</v>
      </c>
      <c r="L288" s="2">
        <v>0</v>
      </c>
      <c r="M288" s="12">
        <v>0</v>
      </c>
      <c r="N288" s="6">
        <v>311.14</v>
      </c>
      <c r="O288" s="2">
        <v>193.38</v>
      </c>
      <c r="P288" s="2">
        <v>117.76</v>
      </c>
      <c r="Q288" s="2">
        <v>11</v>
      </c>
      <c r="R288" s="7">
        <v>218264.80000000013</v>
      </c>
      <c r="S288" s="35">
        <f t="shared" si="28"/>
        <v>0</v>
      </c>
      <c r="T288" s="6">
        <f t="shared" si="29"/>
        <v>28.285454545454545</v>
      </c>
      <c r="U288" s="2">
        <f t="shared" si="30"/>
        <v>17.579999999999998</v>
      </c>
      <c r="V288" s="2">
        <f t="shared" si="31"/>
        <v>701.50028925885499</v>
      </c>
      <c r="W288" s="12">
        <f t="shared" si="33"/>
        <v>1128.6834212431488</v>
      </c>
      <c r="X288" s="7">
        <f t="shared" si="32"/>
        <v>19842.254545454558</v>
      </c>
    </row>
    <row r="289" spans="1:24" ht="13.5" thickBot="1">
      <c r="A289" s="23" t="s">
        <v>276</v>
      </c>
      <c r="B289" s="6">
        <v>4</v>
      </c>
      <c r="C289" s="2">
        <v>4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12">
        <v>0</v>
      </c>
      <c r="N289" s="6">
        <v>4511</v>
      </c>
      <c r="O289" s="2">
        <v>1400</v>
      </c>
      <c r="P289" s="2">
        <v>3111</v>
      </c>
      <c r="Q289" s="2">
        <v>0</v>
      </c>
      <c r="R289" s="7">
        <v>0</v>
      </c>
      <c r="S289" s="17" t="str">
        <f>IFERROR(H289/F289,"Bez zaměstnanců")</f>
        <v>Bez zaměstnanců</v>
      </c>
      <c r="T289" s="6" t="str">
        <f>IFERROR(N289/Q289,"Bez zaměstnanců")</f>
        <v>Bez zaměstnanců</v>
      </c>
      <c r="U289" s="2" t="str">
        <f>IFERROR(O289/Q289,"Bez zaměstnanců")</f>
        <v>Bez zaměstnanců</v>
      </c>
      <c r="V289" s="2">
        <f t="shared" si="31"/>
        <v>0</v>
      </c>
      <c r="W289" s="12">
        <f t="shared" si="33"/>
        <v>0</v>
      </c>
      <c r="X289" s="7" t="str">
        <f>IFERROR(R289/Q289,"Bez zaměstnanců")</f>
        <v>Bez zaměstnanců</v>
      </c>
    </row>
    <row r="290" spans="1:24" ht="13.5" thickBot="1">
      <c r="A290" s="23" t="s">
        <v>277</v>
      </c>
      <c r="B290" s="6">
        <v>80</v>
      </c>
      <c r="C290" s="2">
        <v>69</v>
      </c>
      <c r="D290" s="2">
        <v>8</v>
      </c>
      <c r="E290" s="2">
        <v>3</v>
      </c>
      <c r="F290" s="2">
        <v>943</v>
      </c>
      <c r="G290" s="2">
        <v>842</v>
      </c>
      <c r="H290" s="2">
        <v>31</v>
      </c>
      <c r="I290" s="2">
        <v>70</v>
      </c>
      <c r="J290" s="2">
        <v>25692563.170000002</v>
      </c>
      <c r="K290" s="2">
        <v>1849032</v>
      </c>
      <c r="L290" s="2">
        <v>3255415.96</v>
      </c>
      <c r="M290" s="12">
        <v>765284</v>
      </c>
      <c r="N290" s="6">
        <v>38863.05999999999</v>
      </c>
      <c r="O290" s="2">
        <v>24564.679999999993</v>
      </c>
      <c r="P290" s="2">
        <v>14298.379999999997</v>
      </c>
      <c r="Q290" s="2">
        <v>943</v>
      </c>
      <c r="R290" s="7">
        <v>25692563.169999991</v>
      </c>
      <c r="S290" s="35">
        <f t="shared" si="28"/>
        <v>3.2873806998939555E-2</v>
      </c>
      <c r="T290" s="6">
        <f t="shared" si="29"/>
        <v>41.212152704135725</v>
      </c>
      <c r="U290" s="2">
        <f t="shared" si="30"/>
        <v>26.049501590668072</v>
      </c>
      <c r="V290" s="2">
        <f t="shared" si="31"/>
        <v>661.10499713609784</v>
      </c>
      <c r="W290" s="12">
        <f t="shared" si="33"/>
        <v>1045.9148325970457</v>
      </c>
      <c r="X290" s="7">
        <f t="shared" si="32"/>
        <v>27245.560095440076</v>
      </c>
    </row>
    <row r="291" spans="1:24" ht="13.5" thickBot="1">
      <c r="A291" s="23" t="s">
        <v>278</v>
      </c>
      <c r="B291" s="6">
        <v>1</v>
      </c>
      <c r="C291" s="2">
        <v>1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12">
        <v>0</v>
      </c>
      <c r="N291" s="6">
        <v>18.7</v>
      </c>
      <c r="O291" s="2">
        <v>0</v>
      </c>
      <c r="P291" s="2">
        <v>18.7</v>
      </c>
      <c r="Q291" s="2">
        <v>0</v>
      </c>
      <c r="R291" s="7">
        <v>0</v>
      </c>
      <c r="S291" s="17" t="str">
        <f>IFERROR(H291/F291,"Bez zaměstnanců")</f>
        <v>Bez zaměstnanců</v>
      </c>
      <c r="T291" s="6" t="str">
        <f>IFERROR(N291/Q291,"Bez zaměstnanců")</f>
        <v>Bez zaměstnanců</v>
      </c>
      <c r="U291" s="2" t="str">
        <f>IFERROR(O291/Q291,"Bez zaměstnanců")</f>
        <v>Bez zaměstnanců</v>
      </c>
      <c r="V291" s="2">
        <f t="shared" si="31"/>
        <v>0</v>
      </c>
      <c r="W291" s="12" t="str">
        <f>IFERROR(R291/O291,"Žádná plocha kancelářská")</f>
        <v>Žádná plocha kancelářská</v>
      </c>
      <c r="X291" s="7" t="str">
        <f>IFERROR(R291/Q291,"Bez zaměstnanců")</f>
        <v>Bez zaměstnanců</v>
      </c>
    </row>
    <row r="292" spans="1:24" ht="13.5" thickBot="1">
      <c r="A292" s="23" t="s">
        <v>279</v>
      </c>
      <c r="B292" s="6">
        <v>2</v>
      </c>
      <c r="C292" s="2">
        <v>0</v>
      </c>
      <c r="D292" s="2">
        <v>2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12">
        <v>2949932.76</v>
      </c>
      <c r="N292" s="6">
        <v>0</v>
      </c>
      <c r="O292" s="2">
        <v>0</v>
      </c>
      <c r="P292" s="2">
        <v>0</v>
      </c>
      <c r="Q292" s="2">
        <v>0</v>
      </c>
      <c r="R292" s="7">
        <v>0</v>
      </c>
      <c r="S292" s="17" t="str">
        <f>IFERROR(H292/F292,"Bez zaměstnanců")</f>
        <v>Bez zaměstnanců</v>
      </c>
      <c r="T292" s="6" t="str">
        <f>IFERROR(N292/Q292,"Bez zaměstnanců")</f>
        <v>Bez zaměstnanců</v>
      </c>
      <c r="U292" s="2" t="str">
        <f>IFERROR(O292/Q292,"Bez zaměstnanců")</f>
        <v>Bez zaměstnanců</v>
      </c>
      <c r="V292" s="2" t="str">
        <f>IFERROR(R292/N292,"Žádná plocha celkem")</f>
        <v>Žádná plocha celkem</v>
      </c>
      <c r="W292" s="12" t="str">
        <f>IFERROR(R292/O292,"Žádná plocha kancelářská")</f>
        <v>Žádná plocha kancelářská</v>
      </c>
      <c r="X292" s="7" t="str">
        <f>IFERROR(R292/Q292,"Bez zaměstnanců")</f>
        <v>Bez zaměstnanců</v>
      </c>
    </row>
    <row r="293" spans="1:24" ht="13.5" thickBot="1">
      <c r="A293" s="23" t="s">
        <v>280</v>
      </c>
      <c r="B293" s="6">
        <v>38</v>
      </c>
      <c r="C293" s="2">
        <v>34</v>
      </c>
      <c r="D293" s="2">
        <v>4</v>
      </c>
      <c r="E293" s="2">
        <v>0</v>
      </c>
      <c r="F293" s="2">
        <v>740</v>
      </c>
      <c r="G293" s="2">
        <v>722</v>
      </c>
      <c r="H293" s="2">
        <v>18</v>
      </c>
      <c r="I293" s="2">
        <v>0</v>
      </c>
      <c r="J293" s="2">
        <v>12615122.93</v>
      </c>
      <c r="K293" s="2">
        <v>2068510.5</v>
      </c>
      <c r="L293" s="2">
        <v>772872</v>
      </c>
      <c r="M293" s="12">
        <v>389184</v>
      </c>
      <c r="N293" s="6">
        <v>19375.079999999998</v>
      </c>
      <c r="O293" s="2">
        <v>8258.1999999999989</v>
      </c>
      <c r="P293" s="2">
        <v>11116.880000000001</v>
      </c>
      <c r="Q293" s="2">
        <v>740</v>
      </c>
      <c r="R293" s="7">
        <v>12609817.090000007</v>
      </c>
      <c r="S293" s="35">
        <f t="shared" si="28"/>
        <v>2.4324324324324326E-2</v>
      </c>
      <c r="T293" s="6">
        <f t="shared" si="29"/>
        <v>26.182540540540536</v>
      </c>
      <c r="U293" s="2">
        <f t="shared" si="30"/>
        <v>11.159729729729728</v>
      </c>
      <c r="V293" s="2">
        <f t="shared" si="31"/>
        <v>650.82658187733978</v>
      </c>
      <c r="W293" s="12">
        <f t="shared" si="33"/>
        <v>1526.9449868009988</v>
      </c>
      <c r="X293" s="7">
        <f t="shared" si="32"/>
        <v>17040.293364864876</v>
      </c>
    </row>
    <row r="294" spans="1:24" ht="13.5" thickBot="1">
      <c r="A294" s="23" t="s">
        <v>281</v>
      </c>
      <c r="B294" s="6">
        <v>7</v>
      </c>
      <c r="C294" s="2">
        <v>7</v>
      </c>
      <c r="D294" s="2">
        <v>0</v>
      </c>
      <c r="E294" s="2">
        <v>0</v>
      </c>
      <c r="F294" s="2">
        <v>219</v>
      </c>
      <c r="G294" s="2">
        <v>219</v>
      </c>
      <c r="H294" s="2">
        <v>0</v>
      </c>
      <c r="I294" s="2">
        <v>0</v>
      </c>
      <c r="J294" s="2">
        <v>16703342.380000001</v>
      </c>
      <c r="K294" s="2">
        <v>229899</v>
      </c>
      <c r="L294" s="2">
        <v>0</v>
      </c>
      <c r="M294" s="12">
        <v>0</v>
      </c>
      <c r="N294" s="6">
        <v>5186.1000000000004</v>
      </c>
      <c r="O294" s="2">
        <v>1769</v>
      </c>
      <c r="P294" s="2">
        <v>3417.1</v>
      </c>
      <c r="Q294" s="2">
        <v>219</v>
      </c>
      <c r="R294" s="7">
        <v>4585706.830000001</v>
      </c>
      <c r="S294" s="35">
        <f t="shared" si="28"/>
        <v>0</v>
      </c>
      <c r="T294" s="6">
        <f t="shared" si="29"/>
        <v>23.68082191780822</v>
      </c>
      <c r="U294" s="2">
        <f t="shared" si="30"/>
        <v>8.0776255707762559</v>
      </c>
      <c r="V294" s="2">
        <f t="shared" si="31"/>
        <v>884.2303137232218</v>
      </c>
      <c r="W294" s="12">
        <f t="shared" si="33"/>
        <v>2592.2593725268521</v>
      </c>
      <c r="X294" s="7">
        <f t="shared" si="32"/>
        <v>20939.30059360731</v>
      </c>
    </row>
    <row r="295" spans="1:24" ht="13.5" thickBot="1">
      <c r="A295" s="23" t="s">
        <v>282</v>
      </c>
      <c r="B295" s="6">
        <v>11</v>
      </c>
      <c r="C295" s="2">
        <v>4</v>
      </c>
      <c r="D295" s="2">
        <v>7</v>
      </c>
      <c r="E295" s="2">
        <v>0</v>
      </c>
      <c r="F295" s="2">
        <v>501</v>
      </c>
      <c r="G295" s="2">
        <v>408</v>
      </c>
      <c r="H295" s="2">
        <v>93</v>
      </c>
      <c r="I295" s="2">
        <v>0</v>
      </c>
      <c r="J295" s="2">
        <v>17624067.940000001</v>
      </c>
      <c r="K295" s="2">
        <v>0</v>
      </c>
      <c r="L295" s="2">
        <v>1945428</v>
      </c>
      <c r="M295" s="12">
        <v>24000</v>
      </c>
      <c r="N295" s="6">
        <v>9702.2000000000007</v>
      </c>
      <c r="O295" s="2">
        <v>5214.9000000000005</v>
      </c>
      <c r="P295" s="2">
        <v>4487.2999999999993</v>
      </c>
      <c r="Q295" s="2">
        <v>501</v>
      </c>
      <c r="R295" s="7">
        <v>17607356.389999963</v>
      </c>
      <c r="S295" s="35">
        <f t="shared" si="28"/>
        <v>0.18562874251497005</v>
      </c>
      <c r="T295" s="6">
        <f t="shared" si="29"/>
        <v>19.365668662674651</v>
      </c>
      <c r="U295" s="2">
        <f t="shared" si="30"/>
        <v>10.408982035928144</v>
      </c>
      <c r="V295" s="2">
        <f t="shared" si="31"/>
        <v>1814.7797808744369</v>
      </c>
      <c r="W295" s="12">
        <f t="shared" si="33"/>
        <v>3376.3555178430961</v>
      </c>
      <c r="X295" s="7">
        <f t="shared" si="32"/>
        <v>35144.423932135658</v>
      </c>
    </row>
    <row r="296" spans="1:24" ht="13.5" thickBot="1">
      <c r="A296" s="23" t="s">
        <v>283</v>
      </c>
      <c r="B296" s="6">
        <v>84</v>
      </c>
      <c r="C296" s="2">
        <v>80</v>
      </c>
      <c r="D296" s="2">
        <v>4</v>
      </c>
      <c r="E296" s="2">
        <v>0</v>
      </c>
      <c r="F296" s="2">
        <v>1026</v>
      </c>
      <c r="G296" s="2">
        <v>1020</v>
      </c>
      <c r="H296" s="2">
        <v>6</v>
      </c>
      <c r="I296" s="2">
        <v>0</v>
      </c>
      <c r="J296" s="2">
        <v>25294500.23</v>
      </c>
      <c r="K296" s="2">
        <v>0</v>
      </c>
      <c r="L296" s="2">
        <v>89359</v>
      </c>
      <c r="M296" s="12">
        <v>4506676</v>
      </c>
      <c r="N296" s="6">
        <v>57880.689999999995</v>
      </c>
      <c r="O296" s="2">
        <v>18413.299999999996</v>
      </c>
      <c r="P296" s="2">
        <v>39467.400000000016</v>
      </c>
      <c r="Q296" s="2">
        <v>1026</v>
      </c>
      <c r="R296" s="7">
        <v>25007962.440000001</v>
      </c>
      <c r="S296" s="35">
        <f t="shared" si="28"/>
        <v>5.8479532163742687E-3</v>
      </c>
      <c r="T296" s="6">
        <f t="shared" si="29"/>
        <v>56.413927875243658</v>
      </c>
      <c r="U296" s="2">
        <f t="shared" si="30"/>
        <v>17.946686159844049</v>
      </c>
      <c r="V296" s="2">
        <f t="shared" si="31"/>
        <v>432.06054454430318</v>
      </c>
      <c r="W296" s="12">
        <f t="shared" si="33"/>
        <v>1358.1466896210895</v>
      </c>
      <c r="X296" s="7">
        <f t="shared" si="32"/>
        <v>24374.23239766082</v>
      </c>
    </row>
    <row r="297" spans="1:24" ht="13.5" thickBot="1">
      <c r="A297" s="23" t="s">
        <v>284</v>
      </c>
      <c r="B297" s="6">
        <v>3</v>
      </c>
      <c r="C297" s="2">
        <v>3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12">
        <v>9767</v>
      </c>
      <c r="N297" s="6">
        <v>1207.8800000000001</v>
      </c>
      <c r="O297" s="2">
        <v>347.65</v>
      </c>
      <c r="P297" s="2">
        <v>860.23</v>
      </c>
      <c r="Q297" s="2">
        <v>0</v>
      </c>
      <c r="R297" s="7">
        <v>0</v>
      </c>
      <c r="S297" s="17" t="str">
        <f>IFERROR(H297/F297,"Bez zaměstnanců")</f>
        <v>Bez zaměstnanců</v>
      </c>
      <c r="T297" s="6" t="str">
        <f>IFERROR(N297/Q297,"Bez zaměstnanců")</f>
        <v>Bez zaměstnanců</v>
      </c>
      <c r="U297" s="2" t="str">
        <f>IFERROR(O297/Q297,"Bez zaměstnanců")</f>
        <v>Bez zaměstnanců</v>
      </c>
      <c r="V297" s="2">
        <f t="shared" si="31"/>
        <v>0</v>
      </c>
      <c r="W297" s="12">
        <f t="shared" si="33"/>
        <v>0</v>
      </c>
      <c r="X297" s="7" t="str">
        <f>IFERROR(R297/Q297,"Bez zaměstnanců")</f>
        <v>Bez zaměstnanců</v>
      </c>
    </row>
    <row r="298" spans="1:24" ht="13.5" thickBot="1">
      <c r="A298" s="23" t="s">
        <v>285</v>
      </c>
      <c r="B298" s="6">
        <v>3</v>
      </c>
      <c r="C298" s="2">
        <v>3</v>
      </c>
      <c r="D298" s="2">
        <v>0</v>
      </c>
      <c r="E298" s="2">
        <v>0</v>
      </c>
      <c r="F298" s="2">
        <v>100</v>
      </c>
      <c r="G298" s="2">
        <v>100</v>
      </c>
      <c r="H298" s="2">
        <v>0</v>
      </c>
      <c r="I298" s="2">
        <v>0</v>
      </c>
      <c r="J298" s="2">
        <v>653885</v>
      </c>
      <c r="K298" s="2">
        <v>0</v>
      </c>
      <c r="L298" s="2">
        <v>0</v>
      </c>
      <c r="M298" s="12">
        <v>0</v>
      </c>
      <c r="N298" s="6">
        <v>1189.51</v>
      </c>
      <c r="O298" s="2">
        <v>1044.52</v>
      </c>
      <c r="P298" s="2">
        <v>144.99</v>
      </c>
      <c r="Q298" s="2">
        <v>100</v>
      </c>
      <c r="R298" s="7">
        <v>653884.99999999977</v>
      </c>
      <c r="S298" s="35">
        <f t="shared" si="28"/>
        <v>0</v>
      </c>
      <c r="T298" s="6">
        <f t="shared" si="29"/>
        <v>11.895099999999999</v>
      </c>
      <c r="U298" s="2">
        <f t="shared" si="30"/>
        <v>10.4452</v>
      </c>
      <c r="V298" s="2">
        <f t="shared" si="31"/>
        <v>549.70954426612616</v>
      </c>
      <c r="W298" s="12">
        <f t="shared" si="33"/>
        <v>626.01482020449566</v>
      </c>
      <c r="X298" s="7">
        <f t="shared" si="32"/>
        <v>6538.8499999999976</v>
      </c>
    </row>
    <row r="299" spans="1:24" ht="13.5" thickBot="1">
      <c r="A299" s="23" t="s">
        <v>286</v>
      </c>
      <c r="B299" s="6">
        <v>63</v>
      </c>
      <c r="C299" s="2">
        <v>59</v>
      </c>
      <c r="D299" s="2">
        <v>1</v>
      </c>
      <c r="E299" s="2">
        <v>3</v>
      </c>
      <c r="F299" s="2">
        <v>1026</v>
      </c>
      <c r="G299" s="2">
        <v>1008</v>
      </c>
      <c r="H299" s="2">
        <v>7</v>
      </c>
      <c r="I299" s="2">
        <v>11</v>
      </c>
      <c r="J299" s="2">
        <v>21430776.800000001</v>
      </c>
      <c r="K299" s="2">
        <v>0</v>
      </c>
      <c r="L299" s="2">
        <v>352512</v>
      </c>
      <c r="M299" s="12">
        <v>0</v>
      </c>
      <c r="N299" s="6">
        <v>23786.529999999988</v>
      </c>
      <c r="O299" s="2">
        <v>18135.470000000005</v>
      </c>
      <c r="P299" s="2">
        <v>5651.0599999999977</v>
      </c>
      <c r="Q299" s="2">
        <v>1026</v>
      </c>
      <c r="R299" s="7">
        <v>21430776.800000027</v>
      </c>
      <c r="S299" s="35">
        <f t="shared" si="28"/>
        <v>6.8226120857699801E-3</v>
      </c>
      <c r="T299" s="6">
        <f t="shared" si="29"/>
        <v>23.183752436647161</v>
      </c>
      <c r="U299" s="2">
        <f t="shared" si="30"/>
        <v>17.675896686159849</v>
      </c>
      <c r="V299" s="2">
        <f t="shared" si="31"/>
        <v>900.96272133850698</v>
      </c>
      <c r="W299" s="12">
        <f t="shared" si="33"/>
        <v>1181.7050674727493</v>
      </c>
      <c r="X299" s="7">
        <f t="shared" si="32"/>
        <v>20887.69668615987</v>
      </c>
    </row>
    <row r="300" spans="1:24" ht="13.5" thickBot="1">
      <c r="A300" s="23" t="s">
        <v>287</v>
      </c>
      <c r="B300" s="6">
        <v>11</v>
      </c>
      <c r="C300" s="2">
        <v>2</v>
      </c>
      <c r="D300" s="2">
        <v>9</v>
      </c>
      <c r="E300" s="2">
        <v>0</v>
      </c>
      <c r="F300" s="2">
        <v>85</v>
      </c>
      <c r="G300" s="2">
        <v>3</v>
      </c>
      <c r="H300" s="2">
        <v>82</v>
      </c>
      <c r="I300" s="2">
        <v>0</v>
      </c>
      <c r="J300" s="2">
        <v>1657678.9</v>
      </c>
      <c r="K300" s="2">
        <v>0</v>
      </c>
      <c r="L300" s="2">
        <v>3937720</v>
      </c>
      <c r="M300" s="12">
        <v>0</v>
      </c>
      <c r="N300" s="6">
        <v>2529.86</v>
      </c>
      <c r="O300" s="2">
        <v>1761.4299999999998</v>
      </c>
      <c r="P300" s="2">
        <v>768.43000000000006</v>
      </c>
      <c r="Q300" s="2">
        <v>85</v>
      </c>
      <c r="R300" s="7">
        <v>1650646.5600000015</v>
      </c>
      <c r="S300" s="35">
        <f t="shared" si="28"/>
        <v>0.96470588235294119</v>
      </c>
      <c r="T300" s="6">
        <f t="shared" si="29"/>
        <v>29.763058823529413</v>
      </c>
      <c r="U300" s="2">
        <f t="shared" si="30"/>
        <v>20.72270588235294</v>
      </c>
      <c r="V300" s="2">
        <f t="shared" si="31"/>
        <v>652.46557517016811</v>
      </c>
      <c r="W300" s="12">
        <f t="shared" si="33"/>
        <v>937.10596503976979</v>
      </c>
      <c r="X300" s="7">
        <f t="shared" si="32"/>
        <v>19419.371294117664</v>
      </c>
    </row>
    <row r="301" spans="1:24" ht="13.5" thickBot="1">
      <c r="A301" s="23" t="s">
        <v>288</v>
      </c>
      <c r="B301" s="6">
        <v>2</v>
      </c>
      <c r="C301" s="2">
        <v>0</v>
      </c>
      <c r="D301" s="2">
        <v>2</v>
      </c>
      <c r="E301" s="2">
        <v>0</v>
      </c>
      <c r="F301" s="2">
        <v>87</v>
      </c>
      <c r="G301" s="2">
        <v>0</v>
      </c>
      <c r="H301" s="2">
        <v>87</v>
      </c>
      <c r="I301" s="2">
        <v>0</v>
      </c>
      <c r="J301" s="2">
        <v>5483957.4000000004</v>
      </c>
      <c r="K301" s="2">
        <v>0</v>
      </c>
      <c r="L301" s="2">
        <v>11414423.279999999</v>
      </c>
      <c r="M301" s="12">
        <v>0</v>
      </c>
      <c r="N301" s="6">
        <v>3394.65</v>
      </c>
      <c r="O301" s="2">
        <v>2340.5</v>
      </c>
      <c r="P301" s="2">
        <v>1054.1500000000001</v>
      </c>
      <c r="Q301" s="2">
        <v>87</v>
      </c>
      <c r="R301" s="7">
        <v>5483957.399999992</v>
      </c>
      <c r="S301" s="35">
        <f t="shared" si="28"/>
        <v>1</v>
      </c>
      <c r="T301" s="6">
        <f t="shared" si="29"/>
        <v>39.018965517241384</v>
      </c>
      <c r="U301" s="2">
        <f t="shared" si="30"/>
        <v>26.902298850574713</v>
      </c>
      <c r="V301" s="2">
        <f t="shared" si="31"/>
        <v>1615.4706376209599</v>
      </c>
      <c r="W301" s="12">
        <f t="shared" si="33"/>
        <v>2343.0708822901056</v>
      </c>
      <c r="X301" s="7">
        <f t="shared" si="32"/>
        <v>63033.993103448185</v>
      </c>
    </row>
    <row r="302" spans="1:24" ht="13.5" thickBot="1">
      <c r="A302" s="23" t="s">
        <v>289</v>
      </c>
      <c r="B302" s="6">
        <v>3</v>
      </c>
      <c r="C302" s="2">
        <v>3</v>
      </c>
      <c r="D302" s="2">
        <v>0</v>
      </c>
      <c r="E302" s="2">
        <v>0</v>
      </c>
      <c r="F302" s="2">
        <v>171</v>
      </c>
      <c r="G302" s="2">
        <v>171</v>
      </c>
      <c r="H302" s="2">
        <v>0</v>
      </c>
      <c r="I302" s="2">
        <v>0</v>
      </c>
      <c r="J302" s="2">
        <v>4410573.87</v>
      </c>
      <c r="K302" s="2">
        <v>0</v>
      </c>
      <c r="L302" s="2">
        <v>0</v>
      </c>
      <c r="M302" s="12">
        <v>2304000</v>
      </c>
      <c r="N302" s="6">
        <v>6576.08</v>
      </c>
      <c r="O302" s="2">
        <v>2403.2199999999998</v>
      </c>
      <c r="P302" s="2">
        <v>4172.8599999999997</v>
      </c>
      <c r="Q302" s="2">
        <v>171</v>
      </c>
      <c r="R302" s="7">
        <v>4410573.8699999992</v>
      </c>
      <c r="S302" s="35">
        <f t="shared" si="28"/>
        <v>0</v>
      </c>
      <c r="T302" s="6">
        <f t="shared" si="29"/>
        <v>38.456608187134499</v>
      </c>
      <c r="U302" s="2">
        <f t="shared" si="30"/>
        <v>14.053918128654969</v>
      </c>
      <c r="V302" s="2">
        <f t="shared" si="31"/>
        <v>670.69954593009811</v>
      </c>
      <c r="W302" s="12">
        <f t="shared" si="33"/>
        <v>1835.2767828163878</v>
      </c>
      <c r="X302" s="7">
        <f t="shared" si="32"/>
        <v>25792.829649122803</v>
      </c>
    </row>
    <row r="303" spans="1:24" ht="13.5" thickBot="1">
      <c r="A303" s="23" t="s">
        <v>363</v>
      </c>
      <c r="B303" s="6">
        <v>1</v>
      </c>
      <c r="C303" s="2">
        <v>1</v>
      </c>
      <c r="D303" s="2">
        <v>0</v>
      </c>
      <c r="E303" s="2">
        <v>0</v>
      </c>
      <c r="F303" s="2">
        <v>10</v>
      </c>
      <c r="G303" s="2">
        <v>10</v>
      </c>
      <c r="H303" s="2">
        <v>0</v>
      </c>
      <c r="I303" s="2">
        <v>0</v>
      </c>
      <c r="J303" s="2">
        <v>387508</v>
      </c>
      <c r="K303" s="2">
        <v>0</v>
      </c>
      <c r="L303" s="2">
        <v>0</v>
      </c>
      <c r="M303" s="12">
        <v>153480</v>
      </c>
      <c r="N303" s="6">
        <v>1020</v>
      </c>
      <c r="O303" s="2">
        <v>147</v>
      </c>
      <c r="P303" s="2">
        <v>873</v>
      </c>
      <c r="Q303" s="2">
        <v>10</v>
      </c>
      <c r="R303" s="7">
        <v>387508.00000000035</v>
      </c>
      <c r="S303" s="35">
        <f t="shared" si="28"/>
        <v>0</v>
      </c>
      <c r="T303" s="6">
        <f t="shared" si="29"/>
        <v>102</v>
      </c>
      <c r="U303" s="2">
        <f t="shared" si="30"/>
        <v>14.7</v>
      </c>
      <c r="V303" s="2">
        <f t="shared" si="31"/>
        <v>379.90980392156899</v>
      </c>
      <c r="W303" s="12">
        <f t="shared" si="33"/>
        <v>2636.1088435374172</v>
      </c>
      <c r="X303" s="7">
        <f t="shared" si="32"/>
        <v>38750.800000000032</v>
      </c>
    </row>
    <row r="304" spans="1:24" ht="13.5" thickBot="1">
      <c r="A304" s="23" t="s">
        <v>290</v>
      </c>
      <c r="B304" s="6">
        <v>529</v>
      </c>
      <c r="C304" s="2">
        <v>209</v>
      </c>
      <c r="D304" s="2">
        <v>313</v>
      </c>
      <c r="E304" s="2">
        <v>7</v>
      </c>
      <c r="F304" s="2">
        <v>11338</v>
      </c>
      <c r="G304" s="2">
        <v>7638</v>
      </c>
      <c r="H304" s="2">
        <v>3430</v>
      </c>
      <c r="I304" s="2">
        <v>270</v>
      </c>
      <c r="J304" s="2">
        <v>285461984.25999999</v>
      </c>
      <c r="K304" s="2">
        <v>12223920.76</v>
      </c>
      <c r="L304" s="2">
        <v>100452862.76000001</v>
      </c>
      <c r="M304" s="12">
        <v>3265589</v>
      </c>
      <c r="N304" s="6">
        <v>364541.39999999985</v>
      </c>
      <c r="O304" s="2">
        <v>154536.90000000005</v>
      </c>
      <c r="P304" s="2">
        <v>210004.5</v>
      </c>
      <c r="Q304" s="2">
        <v>11338</v>
      </c>
      <c r="R304" s="7">
        <v>285461984.25999999</v>
      </c>
      <c r="S304" s="35">
        <f t="shared" si="28"/>
        <v>0.30252249073910742</v>
      </c>
      <c r="T304" s="6">
        <f t="shared" si="29"/>
        <v>32.152178514729215</v>
      </c>
      <c r="U304" s="2">
        <f t="shared" si="30"/>
        <v>13.629996472040929</v>
      </c>
      <c r="V304" s="2">
        <f t="shared" si="31"/>
        <v>783.0715091893544</v>
      </c>
      <c r="W304" s="12">
        <f t="shared" si="33"/>
        <v>1847.2092054389591</v>
      </c>
      <c r="X304" s="7">
        <f t="shared" si="32"/>
        <v>25177.454953254542</v>
      </c>
    </row>
    <row r="305" spans="1:24" ht="13.5" thickBot="1">
      <c r="A305" s="23" t="s">
        <v>291</v>
      </c>
      <c r="B305" s="6">
        <v>2</v>
      </c>
      <c r="C305" s="2">
        <v>1</v>
      </c>
      <c r="D305" s="2">
        <v>1</v>
      </c>
      <c r="E305" s="2">
        <v>0</v>
      </c>
      <c r="F305" s="2">
        <v>156</v>
      </c>
      <c r="G305" s="2">
        <v>152</v>
      </c>
      <c r="H305" s="2">
        <v>4</v>
      </c>
      <c r="I305" s="2">
        <v>0</v>
      </c>
      <c r="J305" s="2">
        <v>6450666</v>
      </c>
      <c r="K305" s="2">
        <v>293840</v>
      </c>
      <c r="L305" s="2">
        <v>140437.44</v>
      </c>
      <c r="M305" s="12">
        <v>0</v>
      </c>
      <c r="N305" s="6">
        <v>2226.14</v>
      </c>
      <c r="O305" s="2">
        <v>1728.14</v>
      </c>
      <c r="P305" s="2">
        <v>498</v>
      </c>
      <c r="Q305" s="2">
        <v>156</v>
      </c>
      <c r="R305" s="7">
        <v>6450665.9999999953</v>
      </c>
      <c r="S305" s="35">
        <f t="shared" si="28"/>
        <v>2.564102564102564E-2</v>
      </c>
      <c r="T305" s="6">
        <f t="shared" si="29"/>
        <v>14.270128205128204</v>
      </c>
      <c r="U305" s="2">
        <f t="shared" si="30"/>
        <v>11.077820512820514</v>
      </c>
      <c r="V305" s="2">
        <f t="shared" si="31"/>
        <v>2897.6910706424555</v>
      </c>
      <c r="W305" s="12">
        <f t="shared" si="33"/>
        <v>3732.7218859583108</v>
      </c>
      <c r="X305" s="7">
        <f t="shared" si="32"/>
        <v>41350.423076923049</v>
      </c>
    </row>
    <row r="306" spans="1:24" ht="13.5" thickBot="1">
      <c r="A306" s="23" t="s">
        <v>292</v>
      </c>
      <c r="B306" s="6">
        <v>1</v>
      </c>
      <c r="C306" s="2">
        <v>0</v>
      </c>
      <c r="D306" s="2">
        <v>1</v>
      </c>
      <c r="E306" s="2">
        <v>0</v>
      </c>
      <c r="F306" s="2">
        <v>40</v>
      </c>
      <c r="G306" s="2">
        <v>0</v>
      </c>
      <c r="H306" s="2">
        <v>40</v>
      </c>
      <c r="I306" s="2">
        <v>0</v>
      </c>
      <c r="J306" s="2">
        <v>855134</v>
      </c>
      <c r="K306" s="2">
        <v>0</v>
      </c>
      <c r="L306" s="2">
        <v>1750812</v>
      </c>
      <c r="M306" s="12">
        <v>0</v>
      </c>
      <c r="N306" s="6">
        <v>887.6</v>
      </c>
      <c r="O306" s="2">
        <v>530.79999999999995</v>
      </c>
      <c r="P306" s="2">
        <v>356.8</v>
      </c>
      <c r="Q306" s="2">
        <v>40</v>
      </c>
      <c r="R306" s="7">
        <v>855134.00000000012</v>
      </c>
      <c r="S306" s="35">
        <f t="shared" si="28"/>
        <v>1</v>
      </c>
      <c r="T306" s="6">
        <f t="shared" si="29"/>
        <v>22.19</v>
      </c>
      <c r="U306" s="2">
        <f t="shared" si="30"/>
        <v>13.27</v>
      </c>
      <c r="V306" s="2">
        <f t="shared" si="31"/>
        <v>963.42271293375404</v>
      </c>
      <c r="W306" s="12">
        <f t="shared" si="33"/>
        <v>1611.0286360211005</v>
      </c>
      <c r="X306" s="7">
        <f t="shared" si="32"/>
        <v>21378.350000000002</v>
      </c>
    </row>
    <row r="307" spans="1:24" ht="13.5" thickBot="1">
      <c r="A307" s="23" t="s">
        <v>293</v>
      </c>
      <c r="B307" s="6">
        <v>3</v>
      </c>
      <c r="C307" s="2">
        <v>3</v>
      </c>
      <c r="D307" s="2">
        <v>0</v>
      </c>
      <c r="E307" s="2">
        <v>0</v>
      </c>
      <c r="F307" s="2">
        <v>214</v>
      </c>
      <c r="G307" s="2">
        <v>214</v>
      </c>
      <c r="H307" s="2">
        <v>0</v>
      </c>
      <c r="I307" s="2">
        <v>0</v>
      </c>
      <c r="J307" s="2">
        <v>9042282.3900000006</v>
      </c>
      <c r="K307" s="2">
        <v>2219125.77</v>
      </c>
      <c r="L307" s="2">
        <v>0</v>
      </c>
      <c r="M307" s="12">
        <v>0</v>
      </c>
      <c r="N307" s="6">
        <v>10272</v>
      </c>
      <c r="O307" s="2">
        <v>2822</v>
      </c>
      <c r="P307" s="2">
        <v>7450</v>
      </c>
      <c r="Q307" s="2">
        <v>214</v>
      </c>
      <c r="R307" s="7">
        <v>9042282.3899999987</v>
      </c>
      <c r="S307" s="35">
        <f t="shared" si="28"/>
        <v>0</v>
      </c>
      <c r="T307" s="6">
        <f t="shared" si="29"/>
        <v>48</v>
      </c>
      <c r="U307" s="2">
        <f t="shared" si="30"/>
        <v>13.186915887850468</v>
      </c>
      <c r="V307" s="2">
        <f t="shared" si="31"/>
        <v>880.28450058411204</v>
      </c>
      <c r="W307" s="12">
        <f t="shared" si="33"/>
        <v>3204.2106272147407</v>
      </c>
      <c r="X307" s="7">
        <f t="shared" si="32"/>
        <v>42253.656028037374</v>
      </c>
    </row>
    <row r="308" spans="1:24" ht="13.5" thickBot="1">
      <c r="A308" s="23" t="s">
        <v>294</v>
      </c>
      <c r="B308" s="6">
        <v>1</v>
      </c>
      <c r="C308" s="2">
        <v>1</v>
      </c>
      <c r="D308" s="2">
        <v>0</v>
      </c>
      <c r="E308" s="2">
        <v>0</v>
      </c>
      <c r="F308" s="2">
        <v>102</v>
      </c>
      <c r="G308" s="2">
        <v>102</v>
      </c>
      <c r="H308" s="2">
        <v>0</v>
      </c>
      <c r="I308" s="2">
        <v>0</v>
      </c>
      <c r="J308" s="2">
        <v>5542000</v>
      </c>
      <c r="K308" s="2">
        <v>0</v>
      </c>
      <c r="L308" s="2">
        <v>0</v>
      </c>
      <c r="M308" s="12">
        <v>0</v>
      </c>
      <c r="N308" s="6">
        <v>2450</v>
      </c>
      <c r="O308" s="2">
        <v>1561</v>
      </c>
      <c r="P308" s="2">
        <v>889</v>
      </c>
      <c r="Q308" s="2">
        <v>102</v>
      </c>
      <c r="R308" s="7">
        <v>5541999.9999999991</v>
      </c>
      <c r="S308" s="35">
        <f t="shared" si="28"/>
        <v>0</v>
      </c>
      <c r="T308" s="6">
        <f t="shared" si="29"/>
        <v>24.019607843137255</v>
      </c>
      <c r="U308" s="2">
        <f t="shared" si="30"/>
        <v>15.303921568627452</v>
      </c>
      <c r="V308" s="2">
        <f t="shared" si="31"/>
        <v>2262.0408163265301</v>
      </c>
      <c r="W308" s="12">
        <f t="shared" si="33"/>
        <v>3550.2882767456754</v>
      </c>
      <c r="X308" s="7">
        <f t="shared" si="32"/>
        <v>54333.333333333321</v>
      </c>
    </row>
    <row r="309" spans="1:24" ht="23.25" thickBot="1">
      <c r="A309" s="23" t="s">
        <v>295</v>
      </c>
      <c r="B309" s="6">
        <v>1</v>
      </c>
      <c r="C309" s="2">
        <v>1</v>
      </c>
      <c r="D309" s="2">
        <v>0</v>
      </c>
      <c r="E309" s="2">
        <v>0</v>
      </c>
      <c r="F309" s="2">
        <v>119</v>
      </c>
      <c r="G309" s="2">
        <v>119</v>
      </c>
      <c r="H309" s="2">
        <v>0</v>
      </c>
      <c r="I309" s="2">
        <v>0</v>
      </c>
      <c r="J309" s="2">
        <v>6395271</v>
      </c>
      <c r="K309" s="2">
        <v>2063050</v>
      </c>
      <c r="L309" s="2">
        <v>0</v>
      </c>
      <c r="M309" s="12">
        <v>0</v>
      </c>
      <c r="N309" s="6">
        <v>1429</v>
      </c>
      <c r="O309" s="2">
        <v>1298</v>
      </c>
      <c r="P309" s="2">
        <v>131</v>
      </c>
      <c r="Q309" s="2">
        <v>119</v>
      </c>
      <c r="R309" s="7">
        <v>6395271.0000000019</v>
      </c>
      <c r="S309" s="35">
        <f t="shared" si="28"/>
        <v>0</v>
      </c>
      <c r="T309" s="6">
        <f t="shared" si="29"/>
        <v>12.008403361344538</v>
      </c>
      <c r="U309" s="2">
        <f t="shared" si="30"/>
        <v>10.907563025210084</v>
      </c>
      <c r="V309" s="2">
        <f t="shared" si="31"/>
        <v>4475.3470958712396</v>
      </c>
      <c r="W309" s="12">
        <f t="shared" si="33"/>
        <v>4927.0192604006179</v>
      </c>
      <c r="X309" s="7">
        <f t="shared" si="32"/>
        <v>53741.77310924371</v>
      </c>
    </row>
    <row r="310" spans="1:24" ht="13.5" thickBot="1">
      <c r="A310" s="23" t="s">
        <v>296</v>
      </c>
      <c r="B310" s="6">
        <v>85</v>
      </c>
      <c r="C310" s="2">
        <v>83</v>
      </c>
      <c r="D310" s="2">
        <v>2</v>
      </c>
      <c r="E310" s="2">
        <v>0</v>
      </c>
      <c r="F310" s="2">
        <v>1472</v>
      </c>
      <c r="G310" s="2">
        <v>1463</v>
      </c>
      <c r="H310" s="2">
        <v>9</v>
      </c>
      <c r="I310" s="2">
        <v>0</v>
      </c>
      <c r="J310" s="2">
        <v>47830108</v>
      </c>
      <c r="K310" s="2">
        <v>13014308.4</v>
      </c>
      <c r="L310" s="2">
        <v>188135</v>
      </c>
      <c r="M310" s="12">
        <v>3610814</v>
      </c>
      <c r="N310" s="6">
        <v>73435.939999999973</v>
      </c>
      <c r="O310" s="2">
        <v>21313.440000000002</v>
      </c>
      <c r="P310" s="2">
        <v>52122.500000000015</v>
      </c>
      <c r="Q310" s="2">
        <v>1472</v>
      </c>
      <c r="R310" s="7">
        <v>47745117.999999985</v>
      </c>
      <c r="S310" s="35">
        <f t="shared" si="28"/>
        <v>6.114130434782609E-3</v>
      </c>
      <c r="T310" s="6">
        <f t="shared" si="29"/>
        <v>49.888546195652154</v>
      </c>
      <c r="U310" s="2">
        <f t="shared" si="30"/>
        <v>14.479239130434784</v>
      </c>
      <c r="V310" s="2">
        <f t="shared" si="31"/>
        <v>650.16009872005452</v>
      </c>
      <c r="W310" s="12">
        <f t="shared" si="33"/>
        <v>2240.1413380477284</v>
      </c>
      <c r="X310" s="7">
        <f t="shared" si="32"/>
        <v>32435.542119565209</v>
      </c>
    </row>
    <row r="311" spans="1:24" ht="13.5" thickBot="1">
      <c r="A311" s="23" t="s">
        <v>297</v>
      </c>
      <c r="B311" s="6">
        <v>1</v>
      </c>
      <c r="C311" s="2">
        <v>1</v>
      </c>
      <c r="D311" s="2">
        <v>0</v>
      </c>
      <c r="E311" s="2">
        <v>0</v>
      </c>
      <c r="F311" s="2">
        <v>210</v>
      </c>
      <c r="G311" s="2">
        <v>210</v>
      </c>
      <c r="H311" s="2">
        <v>0</v>
      </c>
      <c r="I311" s="2">
        <v>0</v>
      </c>
      <c r="J311" s="2">
        <v>10038816</v>
      </c>
      <c r="K311" s="2">
        <v>642479</v>
      </c>
      <c r="L311" s="2">
        <v>0</v>
      </c>
      <c r="M311" s="12">
        <v>0</v>
      </c>
      <c r="N311" s="6">
        <v>8234</v>
      </c>
      <c r="O311" s="2">
        <v>2867</v>
      </c>
      <c r="P311" s="2">
        <v>5367</v>
      </c>
      <c r="Q311" s="2">
        <v>210</v>
      </c>
      <c r="R311" s="7">
        <v>10038815.999999961</v>
      </c>
      <c r="S311" s="35">
        <f t="shared" si="28"/>
        <v>0</v>
      </c>
      <c r="T311" s="6">
        <f t="shared" si="29"/>
        <v>39.209523809523809</v>
      </c>
      <c r="U311" s="2">
        <f t="shared" si="30"/>
        <v>13.652380952380952</v>
      </c>
      <c r="V311" s="2">
        <f t="shared" si="31"/>
        <v>1219.1906728200099</v>
      </c>
      <c r="W311" s="12">
        <f t="shared" si="33"/>
        <v>3501.5054063480852</v>
      </c>
      <c r="X311" s="7">
        <f t="shared" si="32"/>
        <v>47803.885714285527</v>
      </c>
    </row>
    <row r="312" spans="1:24" ht="13.5" thickBot="1">
      <c r="A312" s="23" t="s">
        <v>298</v>
      </c>
      <c r="B312" s="6">
        <v>8</v>
      </c>
      <c r="C312" s="2">
        <v>7</v>
      </c>
      <c r="D312" s="2">
        <v>1</v>
      </c>
      <c r="E312" s="2">
        <v>0</v>
      </c>
      <c r="F312" s="2">
        <v>693</v>
      </c>
      <c r="G312" s="2">
        <v>630</v>
      </c>
      <c r="H312" s="2">
        <v>63</v>
      </c>
      <c r="I312" s="2">
        <v>0</v>
      </c>
      <c r="J312" s="2">
        <v>18028059.75</v>
      </c>
      <c r="K312" s="2">
        <v>9205349</v>
      </c>
      <c r="L312" s="2">
        <v>1007520</v>
      </c>
      <c r="M312" s="12">
        <v>202670</v>
      </c>
      <c r="N312" s="6">
        <v>13914.13</v>
      </c>
      <c r="O312" s="2">
        <v>7131.64</v>
      </c>
      <c r="P312" s="2">
        <v>6782.49</v>
      </c>
      <c r="Q312" s="2">
        <v>693</v>
      </c>
      <c r="R312" s="7">
        <v>18028059.749999985</v>
      </c>
      <c r="S312" s="35">
        <f t="shared" si="28"/>
        <v>9.0909090909090912E-2</v>
      </c>
      <c r="T312" s="6">
        <f t="shared" si="29"/>
        <v>20.078109668109668</v>
      </c>
      <c r="U312" s="2">
        <f t="shared" si="30"/>
        <v>10.290966810966811</v>
      </c>
      <c r="V312" s="2">
        <f t="shared" si="31"/>
        <v>1295.6656111449286</v>
      </c>
      <c r="W312" s="12">
        <f t="shared" si="33"/>
        <v>2527.898176296053</v>
      </c>
      <c r="X312" s="7">
        <f t="shared" si="32"/>
        <v>26014.516233766211</v>
      </c>
    </row>
    <row r="313" spans="1:24" ht="13.5" thickBot="1">
      <c r="A313" s="23" t="s">
        <v>299</v>
      </c>
      <c r="B313" s="6">
        <v>1</v>
      </c>
      <c r="C313" s="2">
        <v>1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12">
        <v>0</v>
      </c>
      <c r="N313" s="6">
        <v>1933</v>
      </c>
      <c r="O313" s="2">
        <v>667</v>
      </c>
      <c r="P313" s="2">
        <v>1266</v>
      </c>
      <c r="Q313" s="2">
        <v>0</v>
      </c>
      <c r="R313" s="7">
        <v>0</v>
      </c>
      <c r="S313" s="17" t="str">
        <f>IFERROR(H313/F313,"Bez zaměstnanců")</f>
        <v>Bez zaměstnanců</v>
      </c>
      <c r="T313" s="6" t="str">
        <f>IFERROR(N313/Q313,"Bez zaměstnanců")</f>
        <v>Bez zaměstnanců</v>
      </c>
      <c r="U313" s="2" t="str">
        <f>IFERROR(O313/Q313,"Bez zaměstnanců")</f>
        <v>Bez zaměstnanců</v>
      </c>
      <c r="V313" s="2">
        <f t="shared" si="31"/>
        <v>0</v>
      </c>
      <c r="W313" s="12">
        <f t="shared" si="33"/>
        <v>0</v>
      </c>
      <c r="X313" s="7" t="str">
        <f>IFERROR(R313/Q313,"Bez zaměstnanců")</f>
        <v>Bez zaměstnanců</v>
      </c>
    </row>
    <row r="314" spans="1:24" ht="13.5" thickBot="1">
      <c r="A314" s="23" t="s">
        <v>300</v>
      </c>
      <c r="B314" s="6">
        <v>12</v>
      </c>
      <c r="C314" s="2">
        <v>12</v>
      </c>
      <c r="D314" s="2">
        <v>0</v>
      </c>
      <c r="E314" s="2">
        <v>0</v>
      </c>
      <c r="F314" s="2">
        <v>431</v>
      </c>
      <c r="G314" s="2">
        <v>431</v>
      </c>
      <c r="H314" s="2">
        <v>0</v>
      </c>
      <c r="I314" s="2">
        <v>0</v>
      </c>
      <c r="J314" s="2">
        <v>14941796.91</v>
      </c>
      <c r="K314" s="2">
        <v>14140004</v>
      </c>
      <c r="L314" s="2">
        <v>0</v>
      </c>
      <c r="M314" s="12">
        <v>929132</v>
      </c>
      <c r="N314" s="6">
        <v>16552.52</v>
      </c>
      <c r="O314" s="2">
        <v>5462.26</v>
      </c>
      <c r="P314" s="2">
        <v>11090.26</v>
      </c>
      <c r="Q314" s="2">
        <v>431</v>
      </c>
      <c r="R314" s="7">
        <v>14941796.909999989</v>
      </c>
      <c r="S314" s="35">
        <f t="shared" si="28"/>
        <v>0</v>
      </c>
      <c r="T314" s="6">
        <f t="shared" si="29"/>
        <v>38.404918793503484</v>
      </c>
      <c r="U314" s="2">
        <f t="shared" si="30"/>
        <v>12.673457076566125</v>
      </c>
      <c r="V314" s="2">
        <f t="shared" si="31"/>
        <v>902.69015896068925</v>
      </c>
      <c r="W314" s="12">
        <f t="shared" si="33"/>
        <v>2735.4605804190919</v>
      </c>
      <c r="X314" s="7">
        <f t="shared" si="32"/>
        <v>34667.74225058002</v>
      </c>
    </row>
    <row r="315" spans="1:24" ht="13.5" thickBot="1">
      <c r="A315" s="23" t="s">
        <v>301</v>
      </c>
      <c r="B315" s="6">
        <v>1</v>
      </c>
      <c r="C315" s="2">
        <v>0</v>
      </c>
      <c r="D315" s="2">
        <v>1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722880</v>
      </c>
      <c r="M315" s="12">
        <v>0</v>
      </c>
      <c r="N315" s="6">
        <v>334</v>
      </c>
      <c r="O315" s="2">
        <v>165</v>
      </c>
      <c r="P315" s="2">
        <v>169</v>
      </c>
      <c r="Q315" s="2">
        <v>0</v>
      </c>
      <c r="R315" s="7">
        <v>0</v>
      </c>
      <c r="S315" s="17" t="str">
        <f>IFERROR(H315/F315,"Bez zaměstnanců")</f>
        <v>Bez zaměstnanců</v>
      </c>
      <c r="T315" s="6" t="str">
        <f>IFERROR(N315/Q315,"Bez zaměstnanců")</f>
        <v>Bez zaměstnanců</v>
      </c>
      <c r="U315" s="2" t="str">
        <f>IFERROR(O315/Q315,"Bez zaměstnanců")</f>
        <v>Bez zaměstnanců</v>
      </c>
      <c r="V315" s="2">
        <f t="shared" si="31"/>
        <v>0</v>
      </c>
      <c r="W315" s="12">
        <f t="shared" si="33"/>
        <v>0</v>
      </c>
      <c r="X315" s="7" t="str">
        <f>IFERROR(R315/Q315,"Bez zaměstnanců")</f>
        <v>Bez zaměstnanců</v>
      </c>
    </row>
    <row r="316" spans="1:24" ht="13.5" thickBot="1">
      <c r="A316" s="23" t="s">
        <v>302</v>
      </c>
      <c r="B316" s="6">
        <v>1</v>
      </c>
      <c r="C316" s="2">
        <v>1</v>
      </c>
      <c r="D316" s="2">
        <v>0</v>
      </c>
      <c r="E316" s="2">
        <v>0</v>
      </c>
      <c r="F316" s="2">
        <v>17</v>
      </c>
      <c r="G316" s="2">
        <v>17</v>
      </c>
      <c r="H316" s="2">
        <v>0</v>
      </c>
      <c r="I316" s="2">
        <v>0</v>
      </c>
      <c r="J316" s="2">
        <v>53033.77</v>
      </c>
      <c r="K316" s="2">
        <v>0</v>
      </c>
      <c r="L316" s="2">
        <v>0</v>
      </c>
      <c r="M316" s="12">
        <v>0</v>
      </c>
      <c r="N316" s="6">
        <v>372</v>
      </c>
      <c r="O316" s="2">
        <v>204</v>
      </c>
      <c r="P316" s="2">
        <v>168</v>
      </c>
      <c r="Q316" s="2">
        <v>17</v>
      </c>
      <c r="R316" s="7">
        <v>53033.769999999859</v>
      </c>
      <c r="S316" s="35">
        <f t="shared" si="28"/>
        <v>0</v>
      </c>
      <c r="T316" s="6">
        <f t="shared" si="29"/>
        <v>21.882352941176471</v>
      </c>
      <c r="U316" s="2">
        <f t="shared" si="30"/>
        <v>12</v>
      </c>
      <c r="V316" s="2">
        <f t="shared" si="31"/>
        <v>142.56389784946199</v>
      </c>
      <c r="W316" s="12">
        <f t="shared" si="33"/>
        <v>259.96946078431301</v>
      </c>
      <c r="X316" s="7">
        <f t="shared" si="32"/>
        <v>3119.6335294117562</v>
      </c>
    </row>
    <row r="317" spans="1:24" ht="23.25" thickBot="1">
      <c r="A317" s="23" t="s">
        <v>303</v>
      </c>
      <c r="B317" s="6">
        <v>1</v>
      </c>
      <c r="C317" s="2">
        <v>1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12">
        <v>0</v>
      </c>
      <c r="N317" s="6">
        <v>77.790000000000006</v>
      </c>
      <c r="O317" s="2">
        <v>43.61</v>
      </c>
      <c r="P317" s="2">
        <v>34.18</v>
      </c>
      <c r="Q317" s="2">
        <v>0</v>
      </c>
      <c r="R317" s="7">
        <v>0</v>
      </c>
      <c r="S317" s="17" t="str">
        <f>IFERROR(H317/F317,"Bez zaměstnanců")</f>
        <v>Bez zaměstnanců</v>
      </c>
      <c r="T317" s="6" t="str">
        <f>IFERROR(N317/Q317,"Bez zaměstnanců")</f>
        <v>Bez zaměstnanců</v>
      </c>
      <c r="U317" s="2" t="str">
        <f>IFERROR(O317/Q317,"Bez zaměstnanců")</f>
        <v>Bez zaměstnanců</v>
      </c>
      <c r="V317" s="2">
        <f t="shared" si="31"/>
        <v>0</v>
      </c>
      <c r="W317" s="12">
        <f t="shared" si="33"/>
        <v>0</v>
      </c>
      <c r="X317" s="7" t="str">
        <f>IFERROR(R317/Q317,"Bez zaměstnanců")</f>
        <v>Bez zaměstnanců</v>
      </c>
    </row>
    <row r="318" spans="1:24" ht="13.5" thickBot="1">
      <c r="A318" s="23" t="s">
        <v>304</v>
      </c>
      <c r="B318" s="6">
        <v>2</v>
      </c>
      <c r="C318" s="2">
        <v>1</v>
      </c>
      <c r="D318" s="2">
        <v>1</v>
      </c>
      <c r="E318" s="2">
        <v>0</v>
      </c>
      <c r="F318" s="2">
        <v>136</v>
      </c>
      <c r="G318" s="2">
        <v>136</v>
      </c>
      <c r="H318" s="2">
        <v>0</v>
      </c>
      <c r="I318" s="2">
        <v>0</v>
      </c>
      <c r="J318" s="2">
        <v>5069693.6100000003</v>
      </c>
      <c r="K318" s="2">
        <v>719088</v>
      </c>
      <c r="L318" s="2">
        <v>0</v>
      </c>
      <c r="M318" s="12">
        <v>0</v>
      </c>
      <c r="N318" s="6">
        <v>0</v>
      </c>
      <c r="O318" s="2">
        <v>0</v>
      </c>
      <c r="P318" s="2">
        <v>0</v>
      </c>
      <c r="Q318" s="2">
        <v>136</v>
      </c>
      <c r="R318" s="7">
        <v>0</v>
      </c>
      <c r="S318" s="35">
        <f t="shared" si="28"/>
        <v>0</v>
      </c>
      <c r="T318" s="6">
        <f t="shared" si="29"/>
        <v>0</v>
      </c>
      <c r="U318" s="2">
        <f t="shared" si="30"/>
        <v>0</v>
      </c>
      <c r="V318" s="2" t="str">
        <f>IFERROR(R318/N318,"Žádná plocha celkem")</f>
        <v>Žádná plocha celkem</v>
      </c>
      <c r="W318" s="12" t="str">
        <f>IFERROR(R318/O318,"Žádná plocha kancelářská")</f>
        <v>Žádná plocha kancelářská</v>
      </c>
      <c r="X318" s="7">
        <f t="shared" si="32"/>
        <v>0</v>
      </c>
    </row>
    <row r="319" spans="1:24" ht="13.5" thickBot="1">
      <c r="A319" s="23" t="s">
        <v>305</v>
      </c>
      <c r="B319" s="6">
        <v>1</v>
      </c>
      <c r="C319" s="2">
        <v>1</v>
      </c>
      <c r="D319" s="2">
        <v>0</v>
      </c>
      <c r="E319" s="2">
        <v>0</v>
      </c>
      <c r="F319" s="2">
        <v>15</v>
      </c>
      <c r="G319" s="2">
        <v>15</v>
      </c>
      <c r="H319" s="2">
        <v>0</v>
      </c>
      <c r="I319" s="2">
        <v>0</v>
      </c>
      <c r="J319" s="2">
        <v>1581968</v>
      </c>
      <c r="K319" s="2">
        <v>0</v>
      </c>
      <c r="L319" s="2">
        <v>0</v>
      </c>
      <c r="M319" s="12">
        <v>1075196</v>
      </c>
      <c r="N319" s="6">
        <v>2399</v>
      </c>
      <c r="O319" s="2">
        <v>574</v>
      </c>
      <c r="P319" s="2">
        <v>1825</v>
      </c>
      <c r="Q319" s="2">
        <v>15</v>
      </c>
      <c r="R319" s="7">
        <v>1581968.0000000002</v>
      </c>
      <c r="S319" s="35">
        <f t="shared" si="28"/>
        <v>0</v>
      </c>
      <c r="T319" s="6">
        <f t="shared" si="29"/>
        <v>159.93333333333334</v>
      </c>
      <c r="U319" s="2">
        <f t="shared" si="30"/>
        <v>38.266666666666666</v>
      </c>
      <c r="V319" s="2">
        <f t="shared" si="31"/>
        <v>659.42809503959995</v>
      </c>
      <c r="W319" s="12">
        <f t="shared" si="33"/>
        <v>2756.0418118466905</v>
      </c>
      <c r="X319" s="7">
        <f t="shared" si="32"/>
        <v>105464.53333333335</v>
      </c>
    </row>
    <row r="320" spans="1:24" ht="13.5" thickBot="1">
      <c r="A320" s="23" t="s">
        <v>306</v>
      </c>
      <c r="B320" s="6">
        <v>2</v>
      </c>
      <c r="C320" s="2">
        <v>1</v>
      </c>
      <c r="D320" s="2">
        <v>1</v>
      </c>
      <c r="E320" s="2">
        <v>0</v>
      </c>
      <c r="F320" s="2">
        <v>85</v>
      </c>
      <c r="G320" s="2">
        <v>85</v>
      </c>
      <c r="H320" s="2">
        <v>0</v>
      </c>
      <c r="I320" s="2">
        <v>0</v>
      </c>
      <c r="J320" s="2">
        <v>1470138</v>
      </c>
      <c r="K320" s="2">
        <v>0</v>
      </c>
      <c r="L320" s="2">
        <v>1956000</v>
      </c>
      <c r="M320" s="12">
        <v>0</v>
      </c>
      <c r="N320" s="6">
        <v>347.65</v>
      </c>
      <c r="O320" s="2">
        <v>288.88</v>
      </c>
      <c r="P320" s="2">
        <v>58.77</v>
      </c>
      <c r="Q320" s="2">
        <v>85</v>
      </c>
      <c r="R320" s="7">
        <v>0</v>
      </c>
      <c r="S320" s="35">
        <f t="shared" si="28"/>
        <v>0</v>
      </c>
      <c r="T320" s="6">
        <f t="shared" si="29"/>
        <v>4.09</v>
      </c>
      <c r="U320" s="2">
        <f t="shared" si="30"/>
        <v>3.3985882352941177</v>
      </c>
      <c r="V320" s="2">
        <f t="shared" si="31"/>
        <v>0</v>
      </c>
      <c r="W320" s="12">
        <f t="shared" si="33"/>
        <v>0</v>
      </c>
      <c r="X320" s="7">
        <f t="shared" si="32"/>
        <v>0</v>
      </c>
    </row>
    <row r="321" spans="1:24" ht="13.5" thickBot="1">
      <c r="A321" s="23" t="s">
        <v>307</v>
      </c>
      <c r="B321" s="6">
        <v>5</v>
      </c>
      <c r="C321" s="2">
        <v>5</v>
      </c>
      <c r="D321" s="2">
        <v>0</v>
      </c>
      <c r="E321" s="2">
        <v>0</v>
      </c>
      <c r="F321" s="2">
        <v>156</v>
      </c>
      <c r="G321" s="2">
        <v>156</v>
      </c>
      <c r="H321" s="2">
        <v>0</v>
      </c>
      <c r="I321" s="2">
        <v>0</v>
      </c>
      <c r="J321" s="2">
        <v>4457521.6900000004</v>
      </c>
      <c r="K321" s="2">
        <v>0</v>
      </c>
      <c r="L321" s="2">
        <v>0</v>
      </c>
      <c r="M321" s="12">
        <v>0</v>
      </c>
      <c r="N321" s="6">
        <v>4751.6699999999992</v>
      </c>
      <c r="O321" s="2">
        <v>2095.62</v>
      </c>
      <c r="P321" s="2">
        <v>2656.0499999999997</v>
      </c>
      <c r="Q321" s="2">
        <v>156</v>
      </c>
      <c r="R321" s="7">
        <v>4457521.6899999958</v>
      </c>
      <c r="S321" s="35">
        <f t="shared" si="28"/>
        <v>0</v>
      </c>
      <c r="T321" s="6">
        <f t="shared" si="29"/>
        <v>30.45942307692307</v>
      </c>
      <c r="U321" s="2">
        <f t="shared" si="30"/>
        <v>13.433461538461538</v>
      </c>
      <c r="V321" s="2">
        <f t="shared" si="31"/>
        <v>938.09580421199212</v>
      </c>
      <c r="W321" s="12">
        <f t="shared" si="33"/>
        <v>2127.0658277741172</v>
      </c>
      <c r="X321" s="7">
        <f t="shared" si="32"/>
        <v>28573.856987179461</v>
      </c>
    </row>
    <row r="322" spans="1:24" ht="13.5" thickBot="1">
      <c r="A322" s="23" t="s">
        <v>308</v>
      </c>
      <c r="B322" s="6">
        <v>82</v>
      </c>
      <c r="C322" s="2">
        <v>80</v>
      </c>
      <c r="D322" s="2">
        <v>1</v>
      </c>
      <c r="E322" s="2">
        <v>1</v>
      </c>
      <c r="F322" s="2">
        <v>988</v>
      </c>
      <c r="G322" s="2">
        <v>981</v>
      </c>
      <c r="H322" s="2">
        <v>5</v>
      </c>
      <c r="I322" s="2">
        <v>2</v>
      </c>
      <c r="J322" s="2">
        <v>28570732.289999999</v>
      </c>
      <c r="K322" s="2">
        <v>496333</v>
      </c>
      <c r="L322" s="2">
        <v>107376</v>
      </c>
      <c r="M322" s="12">
        <v>784628</v>
      </c>
      <c r="N322" s="6">
        <v>41540.699999999997</v>
      </c>
      <c r="O322" s="2">
        <v>12016.429999999998</v>
      </c>
      <c r="P322" s="2">
        <v>29524.27</v>
      </c>
      <c r="Q322" s="2">
        <v>988</v>
      </c>
      <c r="R322" s="7">
        <v>28547456.289999988</v>
      </c>
      <c r="S322" s="35">
        <f t="shared" si="28"/>
        <v>5.0607287449392713E-3</v>
      </c>
      <c r="T322" s="6">
        <f t="shared" si="29"/>
        <v>42.045242914979752</v>
      </c>
      <c r="U322" s="2">
        <f t="shared" si="30"/>
        <v>12.162378542510121</v>
      </c>
      <c r="V322" s="2">
        <f t="shared" si="31"/>
        <v>687.21654401586852</v>
      </c>
      <c r="W322" s="12">
        <f t="shared" si="33"/>
        <v>2375.7019589012702</v>
      </c>
      <c r="X322" s="7">
        <f t="shared" si="32"/>
        <v>28894.186528340069</v>
      </c>
    </row>
    <row r="323" spans="1:24" ht="23.25" thickBot="1">
      <c r="A323" s="23" t="s">
        <v>309</v>
      </c>
      <c r="B323" s="6">
        <v>6</v>
      </c>
      <c r="C323" s="2">
        <v>6</v>
      </c>
      <c r="D323" s="2">
        <v>0</v>
      </c>
      <c r="E323" s="2">
        <v>0</v>
      </c>
      <c r="F323" s="2">
        <v>67</v>
      </c>
      <c r="G323" s="2">
        <v>67</v>
      </c>
      <c r="H323" s="2">
        <v>0</v>
      </c>
      <c r="I323" s="2">
        <v>0</v>
      </c>
      <c r="J323" s="2">
        <v>1630352.93</v>
      </c>
      <c r="K323" s="2">
        <v>0</v>
      </c>
      <c r="L323" s="2">
        <v>0</v>
      </c>
      <c r="M323" s="12">
        <v>0</v>
      </c>
      <c r="N323" s="6">
        <v>9073</v>
      </c>
      <c r="O323" s="2">
        <v>774</v>
      </c>
      <c r="P323" s="2">
        <v>8299</v>
      </c>
      <c r="Q323" s="2">
        <v>67</v>
      </c>
      <c r="R323" s="7">
        <v>1630352.9299999997</v>
      </c>
      <c r="S323" s="35">
        <f t="shared" si="28"/>
        <v>0</v>
      </c>
      <c r="T323" s="6">
        <f t="shared" si="29"/>
        <v>135.41791044776119</v>
      </c>
      <c r="U323" s="2">
        <f t="shared" si="30"/>
        <v>11.552238805970148</v>
      </c>
      <c r="V323" s="2">
        <f t="shared" si="31"/>
        <v>179.69281714978504</v>
      </c>
      <c r="W323" s="12">
        <f t="shared" si="33"/>
        <v>2106.3991343669245</v>
      </c>
      <c r="X323" s="7">
        <f t="shared" si="32"/>
        <v>24333.625820895519</v>
      </c>
    </row>
    <row r="324" spans="1:24" ht="13.5" thickBot="1">
      <c r="A324" s="23" t="s">
        <v>310</v>
      </c>
      <c r="B324" s="6">
        <v>26</v>
      </c>
      <c r="C324" s="2">
        <v>26</v>
      </c>
      <c r="D324" s="2">
        <v>0</v>
      </c>
      <c r="E324" s="2">
        <v>0</v>
      </c>
      <c r="F324" s="2">
        <v>32</v>
      </c>
      <c r="G324" s="2">
        <v>32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12">
        <v>0</v>
      </c>
      <c r="N324" s="6">
        <v>8053.58</v>
      </c>
      <c r="O324" s="2">
        <v>4650.38</v>
      </c>
      <c r="P324" s="2">
        <v>3403.2</v>
      </c>
      <c r="Q324" s="2">
        <v>32</v>
      </c>
      <c r="R324" s="7">
        <v>0</v>
      </c>
      <c r="S324" s="35">
        <f t="shared" si="28"/>
        <v>0</v>
      </c>
      <c r="T324" s="6">
        <f t="shared" si="29"/>
        <v>251.674375</v>
      </c>
      <c r="U324" s="2">
        <f t="shared" si="30"/>
        <v>145.324375</v>
      </c>
      <c r="V324" s="2">
        <f t="shared" si="31"/>
        <v>0</v>
      </c>
      <c r="W324" s="12">
        <f t="shared" si="33"/>
        <v>0</v>
      </c>
      <c r="X324" s="7">
        <f t="shared" si="32"/>
        <v>0</v>
      </c>
    </row>
    <row r="325" spans="1:24" ht="13.5" thickBot="1">
      <c r="A325" s="23" t="s">
        <v>311</v>
      </c>
      <c r="B325" s="6">
        <v>1</v>
      </c>
      <c r="C325" s="2">
        <v>1</v>
      </c>
      <c r="D325" s="2">
        <v>0</v>
      </c>
      <c r="E325" s="2">
        <v>0</v>
      </c>
      <c r="F325" s="2">
        <v>102</v>
      </c>
      <c r="G325" s="2">
        <v>102</v>
      </c>
      <c r="H325" s="2">
        <v>0</v>
      </c>
      <c r="I325" s="2">
        <v>0</v>
      </c>
      <c r="J325" s="2">
        <v>1143637</v>
      </c>
      <c r="K325" s="2">
        <v>0</v>
      </c>
      <c r="L325" s="2">
        <v>0</v>
      </c>
      <c r="M325" s="12">
        <v>0</v>
      </c>
      <c r="N325" s="6">
        <v>3960</v>
      </c>
      <c r="O325" s="2">
        <v>1845</v>
      </c>
      <c r="P325" s="2">
        <v>2115</v>
      </c>
      <c r="Q325" s="2">
        <v>102</v>
      </c>
      <c r="R325" s="7">
        <v>1143636.9999999991</v>
      </c>
      <c r="S325" s="35">
        <f t="shared" si="28"/>
        <v>0</v>
      </c>
      <c r="T325" s="6">
        <f t="shared" si="29"/>
        <v>38.823529411764703</v>
      </c>
      <c r="U325" s="2">
        <f t="shared" si="30"/>
        <v>18.088235294117649</v>
      </c>
      <c r="V325" s="2">
        <f t="shared" si="31"/>
        <v>288.79722222222199</v>
      </c>
      <c r="W325" s="12">
        <f t="shared" si="33"/>
        <v>619.85745257452527</v>
      </c>
      <c r="X325" s="7">
        <f t="shared" si="32"/>
        <v>11212.127450980382</v>
      </c>
    </row>
    <row r="326" spans="1:24" ht="13.5" thickBot="1">
      <c r="A326" s="23" t="s">
        <v>312</v>
      </c>
      <c r="B326" s="6">
        <v>1</v>
      </c>
      <c r="C326" s="2">
        <v>1</v>
      </c>
      <c r="D326" s="2">
        <v>0</v>
      </c>
      <c r="E326" s="2">
        <v>0</v>
      </c>
      <c r="F326" s="2">
        <v>256</v>
      </c>
      <c r="G326" s="2">
        <v>256</v>
      </c>
      <c r="H326" s="2">
        <v>0</v>
      </c>
      <c r="I326" s="2">
        <v>0</v>
      </c>
      <c r="J326" s="2">
        <v>9212336.2100000009</v>
      </c>
      <c r="K326" s="2">
        <v>368328.4</v>
      </c>
      <c r="L326" s="2">
        <v>0</v>
      </c>
      <c r="M326" s="12">
        <v>0</v>
      </c>
      <c r="N326" s="6">
        <v>13765</v>
      </c>
      <c r="O326" s="2">
        <v>3541</v>
      </c>
      <c r="P326" s="2">
        <v>10224</v>
      </c>
      <c r="Q326" s="2">
        <v>256</v>
      </c>
      <c r="R326" s="7">
        <v>9212336.2100000046</v>
      </c>
      <c r="S326" s="35">
        <f t="shared" si="28"/>
        <v>0</v>
      </c>
      <c r="T326" s="6">
        <f t="shared" si="29"/>
        <v>53.76953125</v>
      </c>
      <c r="U326" s="2">
        <f t="shared" si="30"/>
        <v>13.83203125</v>
      </c>
      <c r="V326" s="2">
        <f t="shared" si="31"/>
        <v>669.25798837631703</v>
      </c>
      <c r="W326" s="12">
        <f t="shared" si="33"/>
        <v>2601.6199406947203</v>
      </c>
      <c r="X326" s="7">
        <f t="shared" si="32"/>
        <v>35985.688320312518</v>
      </c>
    </row>
    <row r="327" spans="1:24" ht="13.5" thickBot="1">
      <c r="A327" s="23" t="s">
        <v>313</v>
      </c>
      <c r="B327" s="6">
        <v>3</v>
      </c>
      <c r="C327" s="2">
        <v>3</v>
      </c>
      <c r="D327" s="2">
        <v>0</v>
      </c>
      <c r="E327" s="2">
        <v>0</v>
      </c>
      <c r="F327" s="2">
        <v>60</v>
      </c>
      <c r="G327" s="2">
        <v>60</v>
      </c>
      <c r="H327" s="2">
        <v>0</v>
      </c>
      <c r="I327" s="2">
        <v>0</v>
      </c>
      <c r="J327" s="2">
        <v>3543666.36</v>
      </c>
      <c r="K327" s="2">
        <v>0</v>
      </c>
      <c r="L327" s="2">
        <v>0</v>
      </c>
      <c r="M327" s="12">
        <v>0</v>
      </c>
      <c r="N327" s="6">
        <v>2263.44</v>
      </c>
      <c r="O327" s="2">
        <v>1186.9499999999998</v>
      </c>
      <c r="P327" s="2">
        <v>1076.49</v>
      </c>
      <c r="Q327" s="2">
        <v>60</v>
      </c>
      <c r="R327" s="7">
        <v>3543666.3599999971</v>
      </c>
      <c r="S327" s="35">
        <f t="shared" ref="S327:S352" si="34">IFERROR(H327/F327,"bez zaměstnanců")</f>
        <v>0</v>
      </c>
      <c r="T327" s="6">
        <f t="shared" ref="T327:T352" si="35">IFERROR(N327/Q327,"bez zaměstnanců")</f>
        <v>37.724000000000004</v>
      </c>
      <c r="U327" s="2">
        <f t="shared" ref="U327:U352" si="36">IFERROR(O327/Q327,"bez zaměstnanců")</f>
        <v>19.782499999999995</v>
      </c>
      <c r="V327" s="2">
        <f t="shared" ref="V327:V352" si="37">IFERROR(R327/N327,"žádná plocha celkem")</f>
        <v>1565.610910825998</v>
      </c>
      <c r="W327" s="12">
        <f t="shared" ref="W327:W352" si="38">IFERROR(R327/O327,"žádná plocha kancelářská")</f>
        <v>2985.5228611146194</v>
      </c>
      <c r="X327" s="7">
        <f t="shared" ref="X327:X352" si="39">IFERROR(R327/Q327,"bez zaměstnanců")</f>
        <v>59061.105999999949</v>
      </c>
    </row>
    <row r="328" spans="1:24" ht="13.5" thickBot="1">
      <c r="A328" s="23" t="s">
        <v>314</v>
      </c>
      <c r="B328" s="6">
        <v>3</v>
      </c>
      <c r="C328" s="2">
        <v>2</v>
      </c>
      <c r="D328" s="2">
        <v>1</v>
      </c>
      <c r="E328" s="2">
        <v>0</v>
      </c>
      <c r="F328" s="2">
        <v>98</v>
      </c>
      <c r="G328" s="2">
        <v>89</v>
      </c>
      <c r="H328" s="2">
        <v>9</v>
      </c>
      <c r="I328" s="2">
        <v>0</v>
      </c>
      <c r="J328" s="2">
        <v>268671.03000000003</v>
      </c>
      <c r="K328" s="2">
        <v>0</v>
      </c>
      <c r="L328" s="2">
        <v>16232</v>
      </c>
      <c r="M328" s="12">
        <v>0</v>
      </c>
      <c r="N328" s="6">
        <v>3565</v>
      </c>
      <c r="O328" s="2">
        <v>1972</v>
      </c>
      <c r="P328" s="2">
        <v>1593</v>
      </c>
      <c r="Q328" s="2">
        <v>98</v>
      </c>
      <c r="R328" s="7">
        <v>268671.02999999787</v>
      </c>
      <c r="S328" s="35">
        <f t="shared" si="34"/>
        <v>9.1836734693877556E-2</v>
      </c>
      <c r="T328" s="6">
        <f t="shared" si="35"/>
        <v>36.377551020408163</v>
      </c>
      <c r="U328" s="2">
        <f t="shared" si="36"/>
        <v>20.122448979591837</v>
      </c>
      <c r="V328" s="2">
        <f t="shared" si="37"/>
        <v>75.363542776998003</v>
      </c>
      <c r="W328" s="12">
        <f t="shared" si="38"/>
        <v>136.24291582149993</v>
      </c>
      <c r="X328" s="7">
        <f t="shared" si="39"/>
        <v>2741.541122448958</v>
      </c>
    </row>
    <row r="329" spans="1:24" ht="13.5" thickBot="1">
      <c r="A329" s="23" t="s">
        <v>315</v>
      </c>
      <c r="B329" s="6">
        <v>1</v>
      </c>
      <c r="C329" s="2">
        <v>0</v>
      </c>
      <c r="D329" s="2">
        <v>1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1290350.3999999999</v>
      </c>
      <c r="M329" s="12">
        <v>0</v>
      </c>
      <c r="N329" s="6">
        <v>456.39</v>
      </c>
      <c r="O329" s="2">
        <v>245.32</v>
      </c>
      <c r="P329" s="2">
        <v>211.07</v>
      </c>
      <c r="Q329" s="2">
        <v>0</v>
      </c>
      <c r="R329" s="7">
        <v>0</v>
      </c>
      <c r="S329" s="17" t="str">
        <f>IFERROR(H329/F329,"Bez zaměstnanců")</f>
        <v>Bez zaměstnanců</v>
      </c>
      <c r="T329" s="6" t="str">
        <f>IFERROR(N329/Q329,"Bez zaměstnanců")</f>
        <v>Bez zaměstnanců</v>
      </c>
      <c r="U329" s="2" t="str">
        <f>IFERROR(O329/Q329,"Bez zaměstnanců")</f>
        <v>Bez zaměstnanců</v>
      </c>
      <c r="V329" s="2">
        <f t="shared" si="37"/>
        <v>0</v>
      </c>
      <c r="W329" s="12">
        <f t="shared" si="38"/>
        <v>0</v>
      </c>
      <c r="X329" s="7" t="str">
        <f>IFERROR(R329/Q329,"Bez zaměstnanců")</f>
        <v>Bez zaměstnanců</v>
      </c>
    </row>
    <row r="330" spans="1:24" ht="23.25" thickBot="1">
      <c r="A330" s="23" t="s">
        <v>364</v>
      </c>
      <c r="B330" s="6">
        <v>4</v>
      </c>
      <c r="C330" s="2">
        <v>4</v>
      </c>
      <c r="D330" s="2">
        <v>0</v>
      </c>
      <c r="E330" s="2">
        <v>0</v>
      </c>
      <c r="F330" s="2">
        <v>60</v>
      </c>
      <c r="G330" s="2">
        <v>60</v>
      </c>
      <c r="H330" s="2">
        <v>0</v>
      </c>
      <c r="I330" s="2">
        <v>0</v>
      </c>
      <c r="J330" s="2">
        <v>1043585.23</v>
      </c>
      <c r="K330" s="2">
        <v>0</v>
      </c>
      <c r="L330" s="2">
        <v>0</v>
      </c>
      <c r="M330" s="12">
        <v>0</v>
      </c>
      <c r="N330" s="6">
        <v>3448.07</v>
      </c>
      <c r="O330" s="2">
        <v>1299.6400000000001</v>
      </c>
      <c r="P330" s="2">
        <v>2148.4299999999998</v>
      </c>
      <c r="Q330" s="2">
        <v>60</v>
      </c>
      <c r="R330" s="7">
        <v>1043585.2300000015</v>
      </c>
      <c r="S330" s="35">
        <f t="shared" si="34"/>
        <v>0</v>
      </c>
      <c r="T330" s="6">
        <f t="shared" si="35"/>
        <v>57.467833333333338</v>
      </c>
      <c r="U330" s="2">
        <f t="shared" si="36"/>
        <v>21.660666666666668</v>
      </c>
      <c r="V330" s="2">
        <f t="shared" si="37"/>
        <v>302.65778536978701</v>
      </c>
      <c r="W330" s="12">
        <f t="shared" si="38"/>
        <v>802.98023298759767</v>
      </c>
      <c r="X330" s="7">
        <f t="shared" si="39"/>
        <v>17393.08716666669</v>
      </c>
    </row>
    <row r="331" spans="1:24" ht="13.5" thickBot="1">
      <c r="A331" s="23" t="s">
        <v>316</v>
      </c>
      <c r="B331" s="6">
        <v>2</v>
      </c>
      <c r="C331" s="2">
        <v>2</v>
      </c>
      <c r="D331" s="2">
        <v>0</v>
      </c>
      <c r="E331" s="2">
        <v>0</v>
      </c>
      <c r="F331" s="2">
        <v>45</v>
      </c>
      <c r="G331" s="2">
        <v>45</v>
      </c>
      <c r="H331" s="2">
        <v>0</v>
      </c>
      <c r="I331" s="2">
        <v>0</v>
      </c>
      <c r="J331" s="2">
        <v>1457602.4</v>
      </c>
      <c r="K331" s="2">
        <v>0</v>
      </c>
      <c r="L331" s="2">
        <v>0</v>
      </c>
      <c r="M331" s="12">
        <v>36458.839999999997</v>
      </c>
      <c r="N331" s="6">
        <v>4033.79</v>
      </c>
      <c r="O331" s="2">
        <v>1650.3</v>
      </c>
      <c r="P331" s="2">
        <v>2383.4899999999998</v>
      </c>
      <c r="Q331" s="2">
        <v>45</v>
      </c>
      <c r="R331" s="7">
        <v>1457602.3999999987</v>
      </c>
      <c r="S331" s="35">
        <f t="shared" si="34"/>
        <v>0</v>
      </c>
      <c r="T331" s="6">
        <f t="shared" si="35"/>
        <v>89.63977777777778</v>
      </c>
      <c r="U331" s="2">
        <f t="shared" si="36"/>
        <v>36.673333333333332</v>
      </c>
      <c r="V331" s="2">
        <f t="shared" si="37"/>
        <v>361.34811182535498</v>
      </c>
      <c r="W331" s="12">
        <f t="shared" si="38"/>
        <v>883.23480579288537</v>
      </c>
      <c r="X331" s="7">
        <f t="shared" si="39"/>
        <v>32391.164444444417</v>
      </c>
    </row>
    <row r="332" spans="1:24" ht="13.5" thickBot="1">
      <c r="A332" s="23" t="s">
        <v>317</v>
      </c>
      <c r="B332" s="6">
        <v>1</v>
      </c>
      <c r="C332" s="2">
        <v>0</v>
      </c>
      <c r="D332" s="2">
        <v>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12">
        <v>1122840</v>
      </c>
      <c r="N332" s="6">
        <v>0</v>
      </c>
      <c r="O332" s="2">
        <v>0</v>
      </c>
      <c r="P332" s="2">
        <v>0</v>
      </c>
      <c r="Q332" s="2">
        <v>0</v>
      </c>
      <c r="R332" s="7">
        <v>0</v>
      </c>
      <c r="S332" s="17" t="str">
        <f>IFERROR(H332/F332,"Bez zaměstnanců")</f>
        <v>Bez zaměstnanců</v>
      </c>
      <c r="T332" s="6" t="str">
        <f>IFERROR(N332/Q332,"Bez zaměstnanců")</f>
        <v>Bez zaměstnanců</v>
      </c>
      <c r="U332" s="2" t="str">
        <f>IFERROR(O332/Q332,"Bez zaměstnanců")</f>
        <v>Bez zaměstnanců</v>
      </c>
      <c r="V332" s="2" t="str">
        <f>IFERROR(R332/N332,"Žádná plocha celkem")</f>
        <v>Žádná plocha celkem</v>
      </c>
      <c r="W332" s="12" t="str">
        <f>IFERROR(R332/O332,"Žádná plocha kancelářská")</f>
        <v>Žádná plocha kancelářská</v>
      </c>
      <c r="X332" s="7" t="str">
        <f>IFERROR(R332/Q332,"Bez zaměstnanců")</f>
        <v>Bez zaměstnanců</v>
      </c>
    </row>
    <row r="333" spans="1:24" ht="13.5" thickBot="1">
      <c r="A333" s="23" t="s">
        <v>318</v>
      </c>
      <c r="B333" s="6">
        <v>1</v>
      </c>
      <c r="C333" s="2">
        <v>0</v>
      </c>
      <c r="D333" s="2">
        <v>1</v>
      </c>
      <c r="E333" s="2">
        <v>0</v>
      </c>
      <c r="F333" s="2">
        <v>53</v>
      </c>
      <c r="G333" s="2">
        <v>0</v>
      </c>
      <c r="H333" s="2">
        <v>53</v>
      </c>
      <c r="I333" s="2">
        <v>0</v>
      </c>
      <c r="J333" s="2">
        <v>588677</v>
      </c>
      <c r="K333" s="2">
        <v>0</v>
      </c>
      <c r="L333" s="2">
        <v>2281080</v>
      </c>
      <c r="M333" s="12">
        <v>0</v>
      </c>
      <c r="N333" s="6">
        <v>2177</v>
      </c>
      <c r="O333" s="2">
        <v>789</v>
      </c>
      <c r="P333" s="2">
        <v>1388</v>
      </c>
      <c r="Q333" s="2">
        <v>53</v>
      </c>
      <c r="R333" s="7">
        <v>588677.00000000023</v>
      </c>
      <c r="S333" s="35">
        <f t="shared" si="34"/>
        <v>1</v>
      </c>
      <c r="T333" s="6">
        <f t="shared" si="35"/>
        <v>41.075471698113205</v>
      </c>
      <c r="U333" s="2">
        <f t="shared" si="36"/>
        <v>14.886792452830189</v>
      </c>
      <c r="V333" s="2">
        <f t="shared" si="37"/>
        <v>270.40744143316499</v>
      </c>
      <c r="W333" s="12">
        <f t="shared" si="38"/>
        <v>746.10519645120439</v>
      </c>
      <c r="X333" s="7">
        <f t="shared" si="39"/>
        <v>11107.113207547174</v>
      </c>
    </row>
    <row r="334" spans="1:24" ht="13.5" thickBot="1">
      <c r="A334" s="23" t="s">
        <v>365</v>
      </c>
      <c r="B334" s="6">
        <v>1</v>
      </c>
      <c r="C334" s="2">
        <v>0</v>
      </c>
      <c r="D334" s="2">
        <v>0</v>
      </c>
      <c r="E334" s="2">
        <v>1</v>
      </c>
      <c r="F334" s="2">
        <v>3</v>
      </c>
      <c r="G334" s="2">
        <v>0</v>
      </c>
      <c r="H334" s="2">
        <v>0</v>
      </c>
      <c r="I334" s="2">
        <v>3</v>
      </c>
      <c r="J334" s="2">
        <v>41421</v>
      </c>
      <c r="K334" s="2">
        <v>0</v>
      </c>
      <c r="L334" s="2">
        <v>51152</v>
      </c>
      <c r="M334" s="12">
        <v>0</v>
      </c>
      <c r="N334" s="6">
        <v>58.85</v>
      </c>
      <c r="O334" s="2">
        <v>44.25</v>
      </c>
      <c r="P334" s="2">
        <v>14.6</v>
      </c>
      <c r="Q334" s="2">
        <v>3</v>
      </c>
      <c r="R334" s="7">
        <v>41421</v>
      </c>
      <c r="S334" s="35">
        <f t="shared" si="34"/>
        <v>0</v>
      </c>
      <c r="T334" s="6">
        <f t="shared" si="35"/>
        <v>19.616666666666667</v>
      </c>
      <c r="U334" s="2">
        <f t="shared" si="36"/>
        <v>14.75</v>
      </c>
      <c r="V334" s="2">
        <f t="shared" si="37"/>
        <v>703.84027187765503</v>
      </c>
      <c r="W334" s="12">
        <f t="shared" si="38"/>
        <v>936.06779661016947</v>
      </c>
      <c r="X334" s="7">
        <f t="shared" si="39"/>
        <v>13807</v>
      </c>
    </row>
    <row r="335" spans="1:24" ht="13.5" thickBot="1">
      <c r="A335" s="23" t="s">
        <v>319</v>
      </c>
      <c r="B335" s="6">
        <v>3</v>
      </c>
      <c r="C335" s="2">
        <v>2</v>
      </c>
      <c r="D335" s="2">
        <v>1</v>
      </c>
      <c r="E335" s="2">
        <v>0</v>
      </c>
      <c r="F335" s="2">
        <v>35</v>
      </c>
      <c r="G335" s="2">
        <v>0</v>
      </c>
      <c r="H335" s="2">
        <v>35</v>
      </c>
      <c r="I335" s="2">
        <v>0</v>
      </c>
      <c r="J335" s="2">
        <v>970598.5</v>
      </c>
      <c r="K335" s="2">
        <v>0</v>
      </c>
      <c r="L335" s="2">
        <v>2088024</v>
      </c>
      <c r="M335" s="12">
        <v>0</v>
      </c>
      <c r="N335" s="6">
        <v>1539.3</v>
      </c>
      <c r="O335" s="2">
        <v>833.23</v>
      </c>
      <c r="P335" s="2">
        <v>706.07</v>
      </c>
      <c r="Q335" s="2">
        <v>35</v>
      </c>
      <c r="R335" s="7">
        <v>970598.50000000035</v>
      </c>
      <c r="S335" s="35">
        <f t="shared" si="34"/>
        <v>1</v>
      </c>
      <c r="T335" s="6">
        <f t="shared" si="35"/>
        <v>43.98</v>
      </c>
      <c r="U335" s="2">
        <f t="shared" si="36"/>
        <v>23.806571428571431</v>
      </c>
      <c r="V335" s="2">
        <f t="shared" si="37"/>
        <v>630.54537776911604</v>
      </c>
      <c r="W335" s="12">
        <f t="shared" si="38"/>
        <v>1164.8626429677283</v>
      </c>
      <c r="X335" s="7">
        <f t="shared" si="39"/>
        <v>27731.385714285723</v>
      </c>
    </row>
    <row r="336" spans="1:24" ht="23.25" thickBot="1">
      <c r="A336" s="23" t="s">
        <v>320</v>
      </c>
      <c r="B336" s="6">
        <v>1</v>
      </c>
      <c r="C336" s="2">
        <v>1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12">
        <v>0</v>
      </c>
      <c r="N336" s="6">
        <v>0</v>
      </c>
      <c r="O336" s="2">
        <v>0</v>
      </c>
      <c r="P336" s="2">
        <v>0</v>
      </c>
      <c r="Q336" s="2">
        <v>0</v>
      </c>
      <c r="R336" s="7">
        <v>0</v>
      </c>
      <c r="S336" s="17" t="str">
        <f>IFERROR(H336/F336,"Bez zaměstnanců")</f>
        <v>Bez zaměstnanců</v>
      </c>
      <c r="T336" s="6" t="str">
        <f>IFERROR(N336/Q336,"Bez zaměstnanců")</f>
        <v>Bez zaměstnanců</v>
      </c>
      <c r="U336" s="2" t="str">
        <f>IFERROR(O336/Q336,"Bez zaměstnanců")</f>
        <v>Bez zaměstnanců</v>
      </c>
      <c r="V336" s="2" t="str">
        <f>IFERROR(R336/N336,"Žádná plocha celkem")</f>
        <v>Žádná plocha celkem</v>
      </c>
      <c r="W336" s="12" t="str">
        <f>IFERROR(R336/O336,"Žádná plocha kancelářská")</f>
        <v>Žádná plocha kancelářská</v>
      </c>
      <c r="X336" s="7" t="str">
        <f>IFERROR(R336/Q336,"Bez zaměstnanců")</f>
        <v>Bez zaměstnanců</v>
      </c>
    </row>
    <row r="337" spans="1:24" ht="13.5" thickBot="1">
      <c r="A337" s="23" t="s">
        <v>321</v>
      </c>
      <c r="B337" s="6">
        <v>1</v>
      </c>
      <c r="C337" s="2">
        <v>1</v>
      </c>
      <c r="D337" s="2">
        <v>0</v>
      </c>
      <c r="E337" s="2">
        <v>0</v>
      </c>
      <c r="F337" s="2">
        <v>13</v>
      </c>
      <c r="G337" s="2">
        <v>13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12">
        <v>0</v>
      </c>
      <c r="N337" s="6">
        <v>799.18</v>
      </c>
      <c r="O337" s="2">
        <v>0</v>
      </c>
      <c r="P337" s="2">
        <v>799.18</v>
      </c>
      <c r="Q337" s="2">
        <v>13</v>
      </c>
      <c r="R337" s="7">
        <v>0</v>
      </c>
      <c r="S337" s="35">
        <f t="shared" si="34"/>
        <v>0</v>
      </c>
      <c r="T337" s="6">
        <f t="shared" si="35"/>
        <v>61.475384615384613</v>
      </c>
      <c r="U337" s="2">
        <f t="shared" si="36"/>
        <v>0</v>
      </c>
      <c r="V337" s="2">
        <f t="shared" si="37"/>
        <v>0</v>
      </c>
      <c r="W337" s="12" t="str">
        <f>IFERROR(R337/O337,"Žádná plocha kancelářská")</f>
        <v>Žádná plocha kancelářská</v>
      </c>
      <c r="X337" s="7">
        <f t="shared" si="39"/>
        <v>0</v>
      </c>
    </row>
    <row r="338" spans="1:24" ht="13.5" thickBot="1">
      <c r="A338" s="23" t="s">
        <v>322</v>
      </c>
      <c r="B338" s="6">
        <v>17</v>
      </c>
      <c r="C338" s="2">
        <v>17</v>
      </c>
      <c r="D338" s="2">
        <v>0</v>
      </c>
      <c r="E338" s="2">
        <v>0</v>
      </c>
      <c r="F338" s="2">
        <v>976</v>
      </c>
      <c r="G338" s="2">
        <v>976</v>
      </c>
      <c r="H338" s="2">
        <v>0</v>
      </c>
      <c r="I338" s="2">
        <v>0</v>
      </c>
      <c r="J338" s="2">
        <v>23823501.350000001</v>
      </c>
      <c r="K338" s="2">
        <v>0</v>
      </c>
      <c r="L338" s="2">
        <v>0</v>
      </c>
      <c r="M338" s="12">
        <v>12093930.439999999</v>
      </c>
      <c r="N338" s="6">
        <v>46742.369999999995</v>
      </c>
      <c r="O338" s="2">
        <v>17437.820000000003</v>
      </c>
      <c r="P338" s="2">
        <v>29304.55</v>
      </c>
      <c r="Q338" s="2">
        <v>976</v>
      </c>
      <c r="R338" s="7">
        <v>23823501.35000002</v>
      </c>
      <c r="S338" s="35">
        <f t="shared" si="34"/>
        <v>0</v>
      </c>
      <c r="T338" s="6">
        <f t="shared" si="35"/>
        <v>47.891772540983602</v>
      </c>
      <c r="U338" s="2">
        <f t="shared" si="36"/>
        <v>17.86661885245902</v>
      </c>
      <c r="V338" s="2">
        <f t="shared" si="37"/>
        <v>509.67679537858311</v>
      </c>
      <c r="W338" s="12">
        <f t="shared" si="38"/>
        <v>1366.1972282085728</v>
      </c>
      <c r="X338" s="7">
        <f t="shared" si="39"/>
        <v>24409.325153688544</v>
      </c>
    </row>
    <row r="339" spans="1:24" ht="13.5" thickBot="1">
      <c r="A339" s="23" t="s">
        <v>323</v>
      </c>
      <c r="B339" s="6">
        <v>28</v>
      </c>
      <c r="C339" s="2">
        <v>26</v>
      </c>
      <c r="D339" s="2">
        <v>0</v>
      </c>
      <c r="E339" s="2">
        <v>2</v>
      </c>
      <c r="F339" s="2">
        <v>378</v>
      </c>
      <c r="G339" s="2">
        <v>374</v>
      </c>
      <c r="H339" s="2">
        <v>0</v>
      </c>
      <c r="I339" s="2">
        <v>4</v>
      </c>
      <c r="J339" s="2">
        <v>11917339.220000001</v>
      </c>
      <c r="K339" s="2">
        <v>2801315</v>
      </c>
      <c r="L339" s="2">
        <v>10260</v>
      </c>
      <c r="M339" s="12">
        <v>3041482</v>
      </c>
      <c r="N339" s="6">
        <v>17204.61</v>
      </c>
      <c r="O339" s="2">
        <v>2832.7</v>
      </c>
      <c r="P339" s="2">
        <v>14371.909999999998</v>
      </c>
      <c r="Q339" s="2">
        <v>378</v>
      </c>
      <c r="R339" s="7">
        <v>11812184.429999998</v>
      </c>
      <c r="S339" s="35">
        <f t="shared" si="34"/>
        <v>0</v>
      </c>
      <c r="T339" s="6">
        <f t="shared" si="35"/>
        <v>45.51484126984127</v>
      </c>
      <c r="U339" s="2">
        <f t="shared" si="36"/>
        <v>7.4939153439153436</v>
      </c>
      <c r="V339" s="2">
        <f t="shared" si="37"/>
        <v>686.57089175517478</v>
      </c>
      <c r="W339" s="12">
        <f t="shared" si="38"/>
        <v>4169.9383732834394</v>
      </c>
      <c r="X339" s="7">
        <f t="shared" si="39"/>
        <v>31249.165158730153</v>
      </c>
    </row>
    <row r="340" spans="1:24" ht="13.5" thickBot="1">
      <c r="A340" s="23" t="s">
        <v>324</v>
      </c>
      <c r="B340" s="6">
        <v>13</v>
      </c>
      <c r="C340" s="2">
        <v>11</v>
      </c>
      <c r="D340" s="2">
        <v>0</v>
      </c>
      <c r="E340" s="2">
        <v>2</v>
      </c>
      <c r="F340" s="2">
        <v>80</v>
      </c>
      <c r="G340" s="2">
        <v>65</v>
      </c>
      <c r="H340" s="2">
        <v>0</v>
      </c>
      <c r="I340" s="2">
        <v>15</v>
      </c>
      <c r="J340" s="2">
        <v>2935967</v>
      </c>
      <c r="K340" s="2">
        <v>0</v>
      </c>
      <c r="L340" s="2">
        <v>1800</v>
      </c>
      <c r="M340" s="12">
        <v>0</v>
      </c>
      <c r="N340" s="6">
        <v>2177.0400000000004</v>
      </c>
      <c r="O340" s="2">
        <v>443.46000000000004</v>
      </c>
      <c r="P340" s="2">
        <v>1733.58</v>
      </c>
      <c r="Q340" s="2">
        <v>80</v>
      </c>
      <c r="R340" s="7">
        <v>1888824.9999999979</v>
      </c>
      <c r="S340" s="35">
        <f t="shared" si="34"/>
        <v>0</v>
      </c>
      <c r="T340" s="6">
        <f t="shared" si="35"/>
        <v>27.213000000000005</v>
      </c>
      <c r="U340" s="2">
        <f t="shared" si="36"/>
        <v>5.5432500000000005</v>
      </c>
      <c r="V340" s="2">
        <f t="shared" si="37"/>
        <v>867.61152757872958</v>
      </c>
      <c r="W340" s="12">
        <f t="shared" si="38"/>
        <v>4259.2905786316642</v>
      </c>
      <c r="X340" s="7">
        <f t="shared" si="39"/>
        <v>23610.312499999975</v>
      </c>
    </row>
    <row r="341" spans="1:24" ht="13.5" thickBot="1">
      <c r="A341" s="23" t="s">
        <v>325</v>
      </c>
      <c r="B341" s="6">
        <v>2</v>
      </c>
      <c r="C341" s="2">
        <v>2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12">
        <v>0</v>
      </c>
      <c r="N341" s="6">
        <v>114.77</v>
      </c>
      <c r="O341" s="2">
        <v>0</v>
      </c>
      <c r="P341" s="2">
        <v>114.77</v>
      </c>
      <c r="Q341" s="2">
        <v>0</v>
      </c>
      <c r="R341" s="7">
        <v>0</v>
      </c>
      <c r="S341" s="17" t="str">
        <f>IFERROR(H341/F341,"Bez zaměstnanců")</f>
        <v>Bez zaměstnanců</v>
      </c>
      <c r="T341" s="6" t="str">
        <f>IFERROR(N341/Q341,"Bez zaměstnanců")</f>
        <v>Bez zaměstnanců</v>
      </c>
      <c r="U341" s="2" t="str">
        <f>IFERROR(O341/Q341,"Bez zaměstnanců")</f>
        <v>Bez zaměstnanců</v>
      </c>
      <c r="V341" s="2">
        <f t="shared" si="37"/>
        <v>0</v>
      </c>
      <c r="W341" s="12" t="str">
        <f>IFERROR(R341/O341,"Žádná plocha kancelářská")</f>
        <v>Žádná plocha kancelářská</v>
      </c>
      <c r="X341" s="7" t="str">
        <f>IFERROR(R341/Q341,"Bez zaměstnanců")</f>
        <v>Bez zaměstnanců</v>
      </c>
    </row>
    <row r="342" spans="1:24" ht="13.5" thickBot="1">
      <c r="A342" s="23" t="s">
        <v>326</v>
      </c>
      <c r="B342" s="6">
        <v>3</v>
      </c>
      <c r="C342" s="2">
        <v>1</v>
      </c>
      <c r="D342" s="2">
        <v>0</v>
      </c>
      <c r="E342" s="2">
        <v>2</v>
      </c>
      <c r="F342" s="2">
        <v>18</v>
      </c>
      <c r="G342" s="2">
        <v>16</v>
      </c>
      <c r="H342" s="2">
        <v>0</v>
      </c>
      <c r="I342" s="2">
        <v>2</v>
      </c>
      <c r="J342" s="2">
        <v>0</v>
      </c>
      <c r="K342" s="2">
        <v>0</v>
      </c>
      <c r="L342" s="2">
        <v>0</v>
      </c>
      <c r="M342" s="12">
        <v>0</v>
      </c>
      <c r="N342" s="6">
        <v>274.20999999999998</v>
      </c>
      <c r="O342" s="2">
        <v>240.46</v>
      </c>
      <c r="P342" s="2">
        <v>33.75</v>
      </c>
      <c r="Q342" s="2">
        <v>18</v>
      </c>
      <c r="R342" s="7">
        <v>0</v>
      </c>
      <c r="S342" s="35">
        <f t="shared" si="34"/>
        <v>0</v>
      </c>
      <c r="T342" s="6">
        <f t="shared" si="35"/>
        <v>15.233888888888888</v>
      </c>
      <c r="U342" s="2">
        <f t="shared" si="36"/>
        <v>13.35888888888889</v>
      </c>
      <c r="V342" s="2">
        <f t="shared" si="37"/>
        <v>0</v>
      </c>
      <c r="W342" s="12">
        <f t="shared" si="38"/>
        <v>0</v>
      </c>
      <c r="X342" s="7">
        <f t="shared" si="39"/>
        <v>0</v>
      </c>
    </row>
    <row r="343" spans="1:24" ht="23.25" thickBot="1">
      <c r="A343" s="23" t="s">
        <v>327</v>
      </c>
      <c r="B343" s="6">
        <v>1</v>
      </c>
      <c r="C343" s="2">
        <v>1</v>
      </c>
      <c r="D343" s="2">
        <v>0</v>
      </c>
      <c r="E343" s="2">
        <v>0</v>
      </c>
      <c r="F343" s="2">
        <v>10</v>
      </c>
      <c r="G343" s="2">
        <v>10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12">
        <v>0</v>
      </c>
      <c r="N343" s="6">
        <v>195</v>
      </c>
      <c r="O343" s="2">
        <v>195</v>
      </c>
      <c r="P343" s="2">
        <v>0</v>
      </c>
      <c r="Q343" s="2">
        <v>10</v>
      </c>
      <c r="R343" s="7">
        <v>0</v>
      </c>
      <c r="S343" s="35">
        <f t="shared" si="34"/>
        <v>0</v>
      </c>
      <c r="T343" s="6">
        <f t="shared" si="35"/>
        <v>19.5</v>
      </c>
      <c r="U343" s="2">
        <f t="shared" si="36"/>
        <v>19.5</v>
      </c>
      <c r="V343" s="2">
        <f t="shared" si="37"/>
        <v>0</v>
      </c>
      <c r="W343" s="12">
        <f t="shared" si="38"/>
        <v>0</v>
      </c>
      <c r="X343" s="7">
        <f t="shared" si="39"/>
        <v>0</v>
      </c>
    </row>
    <row r="344" spans="1:24" ht="13.5" thickBot="1">
      <c r="A344" s="23" t="s">
        <v>328</v>
      </c>
      <c r="B344" s="6">
        <v>1</v>
      </c>
      <c r="C344" s="2">
        <v>1</v>
      </c>
      <c r="D344" s="2">
        <v>0</v>
      </c>
      <c r="E344" s="2">
        <v>0</v>
      </c>
      <c r="F344" s="2">
        <v>11</v>
      </c>
      <c r="G344" s="2">
        <v>11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12">
        <v>0</v>
      </c>
      <c r="N344" s="6">
        <v>305</v>
      </c>
      <c r="O344" s="2">
        <v>215</v>
      </c>
      <c r="P344" s="2">
        <v>90</v>
      </c>
      <c r="Q344" s="2">
        <v>11</v>
      </c>
      <c r="R344" s="7">
        <v>0</v>
      </c>
      <c r="S344" s="35">
        <f t="shared" si="34"/>
        <v>0</v>
      </c>
      <c r="T344" s="6">
        <f t="shared" si="35"/>
        <v>27.727272727272727</v>
      </c>
      <c r="U344" s="2">
        <f t="shared" si="36"/>
        <v>19.545454545454547</v>
      </c>
      <c r="V344" s="2">
        <f t="shared" si="37"/>
        <v>0</v>
      </c>
      <c r="W344" s="12">
        <f t="shared" si="38"/>
        <v>0</v>
      </c>
      <c r="X344" s="7">
        <f t="shared" si="39"/>
        <v>0</v>
      </c>
    </row>
    <row r="345" spans="1:24" ht="13.5" thickBot="1">
      <c r="A345" s="23" t="s">
        <v>329</v>
      </c>
      <c r="B345" s="6">
        <v>1</v>
      </c>
      <c r="C345" s="2">
        <v>1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12">
        <v>0</v>
      </c>
      <c r="N345" s="6">
        <v>266</v>
      </c>
      <c r="O345" s="2">
        <v>222</v>
      </c>
      <c r="P345" s="2">
        <v>44</v>
      </c>
      <c r="Q345" s="2">
        <v>0</v>
      </c>
      <c r="R345" s="7">
        <v>0</v>
      </c>
      <c r="S345" s="17" t="str">
        <f>IFERROR(H345/F345,"Bez zaměstnanců")</f>
        <v>Bez zaměstnanců</v>
      </c>
      <c r="T345" s="6" t="str">
        <f>IFERROR(N345/Q345,"Bez zaměstnanců")</f>
        <v>Bez zaměstnanců</v>
      </c>
      <c r="U345" s="2" t="str">
        <f>IFERROR(O345/Q345,"Bez zaměstnanců")</f>
        <v>Bez zaměstnanců</v>
      </c>
      <c r="V345" s="2">
        <f t="shared" si="37"/>
        <v>0</v>
      </c>
      <c r="W345" s="12">
        <f t="shared" si="38"/>
        <v>0</v>
      </c>
      <c r="X345" s="7" t="str">
        <f>IFERROR(R345/Q345,"Bez zaměstnanců")</f>
        <v>Bez zaměstnanců</v>
      </c>
    </row>
    <row r="346" spans="1:24" ht="13.5" thickBot="1">
      <c r="A346" s="23" t="s">
        <v>330</v>
      </c>
      <c r="B346" s="6">
        <v>1</v>
      </c>
      <c r="C346" s="2">
        <v>1</v>
      </c>
      <c r="D346" s="2">
        <v>0</v>
      </c>
      <c r="E346" s="2">
        <v>0</v>
      </c>
      <c r="F346" s="2">
        <v>11</v>
      </c>
      <c r="G346" s="2">
        <v>11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12">
        <v>0</v>
      </c>
      <c r="N346" s="6">
        <v>278</v>
      </c>
      <c r="O346" s="2">
        <v>219</v>
      </c>
      <c r="P346" s="2">
        <v>59</v>
      </c>
      <c r="Q346" s="2">
        <v>11</v>
      </c>
      <c r="R346" s="7">
        <v>0</v>
      </c>
      <c r="S346" s="35">
        <f t="shared" si="34"/>
        <v>0</v>
      </c>
      <c r="T346" s="6">
        <f t="shared" si="35"/>
        <v>25.272727272727273</v>
      </c>
      <c r="U346" s="2">
        <f t="shared" si="36"/>
        <v>19.90909090909091</v>
      </c>
      <c r="V346" s="2">
        <f t="shared" si="37"/>
        <v>0</v>
      </c>
      <c r="W346" s="12">
        <f t="shared" si="38"/>
        <v>0</v>
      </c>
      <c r="X346" s="7">
        <f t="shared" si="39"/>
        <v>0</v>
      </c>
    </row>
    <row r="347" spans="1:24" ht="13.5" thickBot="1">
      <c r="A347" s="23" t="s">
        <v>331</v>
      </c>
      <c r="B347" s="6">
        <v>1</v>
      </c>
      <c r="C347" s="2">
        <v>1</v>
      </c>
      <c r="D347" s="2">
        <v>0</v>
      </c>
      <c r="E347" s="2">
        <v>0</v>
      </c>
      <c r="F347" s="2">
        <v>12</v>
      </c>
      <c r="G347" s="2">
        <v>12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12">
        <v>0</v>
      </c>
      <c r="N347" s="6">
        <v>174.5</v>
      </c>
      <c r="O347" s="2">
        <v>158</v>
      </c>
      <c r="P347" s="2">
        <v>16.5</v>
      </c>
      <c r="Q347" s="2">
        <v>12</v>
      </c>
      <c r="R347" s="7">
        <v>0</v>
      </c>
      <c r="S347" s="35">
        <f t="shared" si="34"/>
        <v>0</v>
      </c>
      <c r="T347" s="6">
        <f t="shared" si="35"/>
        <v>14.541666666666666</v>
      </c>
      <c r="U347" s="2">
        <f t="shared" si="36"/>
        <v>13.166666666666666</v>
      </c>
      <c r="V347" s="2">
        <f t="shared" si="37"/>
        <v>0</v>
      </c>
      <c r="W347" s="12">
        <f t="shared" si="38"/>
        <v>0</v>
      </c>
      <c r="X347" s="7">
        <f t="shared" si="39"/>
        <v>0</v>
      </c>
    </row>
    <row r="348" spans="1:24" ht="13.5" thickBot="1">
      <c r="A348" s="23" t="s">
        <v>332</v>
      </c>
      <c r="B348" s="6">
        <v>1</v>
      </c>
      <c r="C348" s="2">
        <v>1</v>
      </c>
      <c r="D348" s="2">
        <v>0</v>
      </c>
      <c r="E348" s="2">
        <v>0</v>
      </c>
      <c r="F348" s="2">
        <v>15</v>
      </c>
      <c r="G348" s="2">
        <v>15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12">
        <v>0</v>
      </c>
      <c r="N348" s="6">
        <v>469.26</v>
      </c>
      <c r="O348" s="2">
        <v>244.05</v>
      </c>
      <c r="P348" s="2">
        <v>225.21</v>
      </c>
      <c r="Q348" s="2">
        <v>15</v>
      </c>
      <c r="R348" s="7">
        <v>0</v>
      </c>
      <c r="S348" s="35">
        <f t="shared" si="34"/>
        <v>0</v>
      </c>
      <c r="T348" s="6">
        <f t="shared" si="35"/>
        <v>31.283999999999999</v>
      </c>
      <c r="U348" s="2">
        <f t="shared" si="36"/>
        <v>16.27</v>
      </c>
      <c r="V348" s="2">
        <f t="shared" si="37"/>
        <v>0</v>
      </c>
      <c r="W348" s="12">
        <f t="shared" si="38"/>
        <v>0</v>
      </c>
      <c r="X348" s="7">
        <f t="shared" si="39"/>
        <v>0</v>
      </c>
    </row>
    <row r="349" spans="1:24" ht="13.5" thickBot="1">
      <c r="A349" s="23" t="s">
        <v>333</v>
      </c>
      <c r="B349" s="6">
        <v>8</v>
      </c>
      <c r="C349" s="2">
        <v>8</v>
      </c>
      <c r="D349" s="2">
        <v>0</v>
      </c>
      <c r="E349" s="2">
        <v>0</v>
      </c>
      <c r="F349" s="2">
        <v>358</v>
      </c>
      <c r="G349" s="2">
        <v>358</v>
      </c>
      <c r="H349" s="2">
        <v>0</v>
      </c>
      <c r="I349" s="2">
        <v>0</v>
      </c>
      <c r="J349" s="2">
        <v>18025376.670000002</v>
      </c>
      <c r="K349" s="2">
        <v>0</v>
      </c>
      <c r="L349" s="2">
        <v>0</v>
      </c>
      <c r="M349" s="12">
        <v>0</v>
      </c>
      <c r="N349" s="6">
        <v>8943.43</v>
      </c>
      <c r="O349" s="2">
        <v>4208.97</v>
      </c>
      <c r="P349" s="2">
        <v>4734.46</v>
      </c>
      <c r="Q349" s="2">
        <v>358</v>
      </c>
      <c r="R349" s="7">
        <v>18025376.670000024</v>
      </c>
      <c r="S349" s="35">
        <f t="shared" si="34"/>
        <v>0</v>
      </c>
      <c r="T349" s="6">
        <f t="shared" si="35"/>
        <v>24.981648044692736</v>
      </c>
      <c r="U349" s="2">
        <f t="shared" si="36"/>
        <v>11.756899441340783</v>
      </c>
      <c r="V349" s="2">
        <f t="shared" si="37"/>
        <v>2015.4880923761939</v>
      </c>
      <c r="W349" s="12">
        <f t="shared" si="38"/>
        <v>4282.609918816248</v>
      </c>
      <c r="X349" s="7">
        <f t="shared" si="39"/>
        <v>50350.214162011238</v>
      </c>
    </row>
    <row r="350" spans="1:24" ht="13.5" thickBot="1">
      <c r="A350" s="24" t="s">
        <v>334</v>
      </c>
      <c r="B350" s="9">
        <v>2</v>
      </c>
      <c r="C350" s="10">
        <v>2</v>
      </c>
      <c r="D350" s="10">
        <v>0</v>
      </c>
      <c r="E350" s="10">
        <v>0</v>
      </c>
      <c r="F350" s="10">
        <v>25</v>
      </c>
      <c r="G350" s="10">
        <v>25</v>
      </c>
      <c r="H350" s="10">
        <v>0</v>
      </c>
      <c r="I350" s="10">
        <v>0</v>
      </c>
      <c r="J350" s="10">
        <v>476749.77</v>
      </c>
      <c r="K350" s="10">
        <v>0</v>
      </c>
      <c r="L350" s="10">
        <v>0</v>
      </c>
      <c r="M350" s="13">
        <v>0</v>
      </c>
      <c r="N350" s="9">
        <v>1173.02</v>
      </c>
      <c r="O350" s="10">
        <v>368.32</v>
      </c>
      <c r="P350" s="10">
        <v>804.7</v>
      </c>
      <c r="Q350" s="10">
        <v>25</v>
      </c>
      <c r="R350" s="11">
        <v>476749.77000000014</v>
      </c>
      <c r="S350" s="36">
        <f t="shared" si="34"/>
        <v>0</v>
      </c>
      <c r="T350" s="9">
        <f t="shared" si="35"/>
        <v>46.9208</v>
      </c>
      <c r="U350" s="10">
        <f t="shared" si="36"/>
        <v>14.732799999999999</v>
      </c>
      <c r="V350" s="10">
        <f t="shared" si="37"/>
        <v>406.42936181821295</v>
      </c>
      <c r="W350" s="13">
        <f t="shared" si="38"/>
        <v>1294.3901227193749</v>
      </c>
      <c r="X350" s="11">
        <f t="shared" si="39"/>
        <v>19069.990800000007</v>
      </c>
    </row>
    <row r="351" spans="1:24" ht="13.5" thickBot="1"/>
    <row r="352" spans="1:24" ht="13.5" thickBot="1">
      <c r="A352" s="26" t="s">
        <v>335</v>
      </c>
      <c r="B352" s="25">
        <f>SUM(B6:B350)</f>
        <v>3219</v>
      </c>
      <c r="C352" s="15">
        <f t="shared" ref="C352:M352" si="40">SUM(C6:C350)</f>
        <v>2417</v>
      </c>
      <c r="D352" s="15">
        <f t="shared" si="40"/>
        <v>730</v>
      </c>
      <c r="E352" s="15">
        <f t="shared" si="40"/>
        <v>72</v>
      </c>
      <c r="F352" s="15">
        <f t="shared" si="40"/>
        <v>102668</v>
      </c>
      <c r="G352" s="15">
        <f t="shared" si="40"/>
        <v>86054</v>
      </c>
      <c r="H352" s="15">
        <f t="shared" si="40"/>
        <v>13696</v>
      </c>
      <c r="I352" s="15">
        <f t="shared" si="40"/>
        <v>2918</v>
      </c>
      <c r="J352" s="15">
        <f t="shared" si="40"/>
        <v>2871196268.9800005</v>
      </c>
      <c r="K352" s="15">
        <f t="shared" si="40"/>
        <v>795992656.41999984</v>
      </c>
      <c r="L352" s="15">
        <f t="shared" si="40"/>
        <v>648973353.16000009</v>
      </c>
      <c r="M352" s="27">
        <f t="shared" si="40"/>
        <v>254406136.31999996</v>
      </c>
      <c r="N352" s="14">
        <v>3934715.3800000013</v>
      </c>
      <c r="O352" s="15">
        <v>1471182.0999999996</v>
      </c>
      <c r="P352" s="15">
        <v>2463533.2900000005</v>
      </c>
      <c r="Q352" s="15">
        <v>103035</v>
      </c>
      <c r="R352" s="16">
        <v>2846533304.7799993</v>
      </c>
      <c r="S352" s="37">
        <f t="shared" si="34"/>
        <v>0.13340086492383216</v>
      </c>
      <c r="T352" s="25">
        <f t="shared" si="35"/>
        <v>38.188143640510518</v>
      </c>
      <c r="U352" s="15">
        <f t="shared" si="36"/>
        <v>14.278469452127915</v>
      </c>
      <c r="V352" s="15">
        <f t="shared" si="37"/>
        <v>723.44071422517948</v>
      </c>
      <c r="W352" s="15">
        <f t="shared" si="38"/>
        <v>1934.8612960829255</v>
      </c>
      <c r="X352" s="16">
        <f t="shared" si="39"/>
        <v>27626.857910224673</v>
      </c>
    </row>
    <row r="353" spans="1:24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70"/>
      <c r="T353" s="70"/>
      <c r="U353" s="70"/>
      <c r="V353" s="70"/>
      <c r="W353" s="70"/>
      <c r="X353" s="70"/>
    </row>
    <row r="354" spans="1:24" ht="12.75" customHeight="1">
      <c r="A354" s="62" t="s">
        <v>372</v>
      </c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3"/>
      <c r="T354" s="63"/>
      <c r="U354" s="63"/>
      <c r="V354" s="63"/>
      <c r="W354" s="63"/>
      <c r="X354" s="63"/>
    </row>
    <row r="355" spans="1:24" s="38" customFormat="1" ht="12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3"/>
      <c r="T355" s="63"/>
      <c r="U355" s="63"/>
      <c r="V355" s="63"/>
      <c r="W355" s="63"/>
      <c r="X355" s="63"/>
    </row>
    <row r="356" spans="1:24">
      <c r="A356" s="65" t="s">
        <v>378</v>
      </c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6"/>
      <c r="T356" s="66"/>
      <c r="U356" s="66"/>
      <c r="V356" s="66"/>
      <c r="W356" s="66"/>
      <c r="X356" s="66"/>
    </row>
    <row r="357" spans="1:24" ht="12.75" customHeight="1">
      <c r="A357" s="67" t="s">
        <v>347</v>
      </c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</row>
    <row r="358" spans="1:24" ht="12.75" customHeight="1">
      <c r="A358" s="67" t="s">
        <v>373</v>
      </c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3"/>
      <c r="T358" s="63"/>
      <c r="U358" s="63"/>
      <c r="V358" s="63"/>
      <c r="W358" s="63"/>
      <c r="X358" s="63"/>
    </row>
    <row r="359" spans="1:24" ht="12.75" customHeight="1">
      <c r="A359" s="67" t="s">
        <v>381</v>
      </c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3"/>
      <c r="T359" s="63"/>
      <c r="U359" s="63"/>
      <c r="V359" s="63"/>
      <c r="W359" s="63"/>
      <c r="X359" s="63"/>
    </row>
    <row r="360" spans="1:24" ht="12.75" customHeight="1">
      <c r="A360" s="68" t="s">
        <v>379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3"/>
      <c r="T360" s="63"/>
      <c r="U360" s="63"/>
      <c r="V360" s="63"/>
      <c r="W360" s="63"/>
      <c r="X360" s="63"/>
    </row>
    <row r="361" spans="1:24" ht="12.75" customHeight="1">
      <c r="A361" s="67" t="s">
        <v>380</v>
      </c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3"/>
      <c r="T361" s="63"/>
      <c r="U361" s="63"/>
      <c r="V361" s="63"/>
      <c r="W361" s="63"/>
      <c r="X361" s="63"/>
    </row>
    <row r="362" spans="1:24">
      <c r="A362" s="71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3"/>
      <c r="O362" s="72"/>
      <c r="P362" s="72"/>
      <c r="Q362" s="72"/>
      <c r="R362" s="72"/>
      <c r="S362" s="72"/>
      <c r="T362" s="72"/>
      <c r="U362" s="72"/>
      <c r="V362" s="72"/>
      <c r="W362" s="72"/>
      <c r="X362" s="72"/>
    </row>
  </sheetData>
  <autoFilter ref="A5:U350"/>
  <mergeCells count="35">
    <mergeCell ref="S358:X358"/>
    <mergeCell ref="S359:X359"/>
    <mergeCell ref="S360:X360"/>
    <mergeCell ref="S361:X361"/>
    <mergeCell ref="A1:X1"/>
    <mergeCell ref="A353:R353"/>
    <mergeCell ref="A355:R355"/>
    <mergeCell ref="S353:X353"/>
    <mergeCell ref="S354:X354"/>
    <mergeCell ref="S355:X355"/>
    <mergeCell ref="A354:R354"/>
    <mergeCell ref="A356:R356"/>
    <mergeCell ref="A357:R357"/>
    <mergeCell ref="A358:R358"/>
    <mergeCell ref="A359:R359"/>
    <mergeCell ref="A360:R360"/>
    <mergeCell ref="A361:R361"/>
    <mergeCell ref="Q4:Q5"/>
    <mergeCell ref="R4:R5"/>
    <mergeCell ref="O4:O5"/>
    <mergeCell ref="P4:P5"/>
    <mergeCell ref="B4:E4"/>
    <mergeCell ref="F4:I4"/>
    <mergeCell ref="S356:X356"/>
    <mergeCell ref="S357:X357"/>
    <mergeCell ref="S3:S4"/>
    <mergeCell ref="T3:X4"/>
    <mergeCell ref="N3:R3"/>
    <mergeCell ref="N4:N5"/>
    <mergeCell ref="A2:X2"/>
    <mergeCell ref="B3:M3"/>
    <mergeCell ref="J4:J5"/>
    <mergeCell ref="K4:K5"/>
    <mergeCell ref="L4:L5"/>
    <mergeCell ref="M4:M5"/>
  </mergeCells>
  <conditionalFormatting sqref="S6:S35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35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35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35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35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35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8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Údaje dle Státních institucí</vt:lpstr>
      <vt:lpstr>'Údaje dle Státních institucí'!Názvy_tisku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DOMANSKÁ Radka</dc:creator>
  <cp:lastModifiedBy>DOMANSKÁ Radka</cp:lastModifiedBy>
  <cp:lastPrinted>2017-11-07T08:57:46Z</cp:lastPrinted>
  <dcterms:created xsi:type="dcterms:W3CDTF">2017-06-08T13:37:03Z</dcterms:created>
  <dcterms:modified xsi:type="dcterms:W3CDTF">2017-11-07T08:58:32Z</dcterms:modified>
</cp:coreProperties>
</file>